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estre 2020\ZREPASEG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<sst xmlns="http://schemas.openxmlformats.org/spreadsheetml/2006/main" count="68" uniqueCount="59">
  <si>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</si>
  <si>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</si>
  <si>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</si>
  <si>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</si>
  <si>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</si>
  <si>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</si>
  <si>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</si>
  <si>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</si>
  <si>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</si>
  <si>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</si>
  <si>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</si>
  <si>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</si>
  <si>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</si>
  <si>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</si>
  <si>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</si>
  <si>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</si>
  <si>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</si>
  <si>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</si>
  <si>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</si>
  <si>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</si>
  <si>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</si>
  <si>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</si>
  <si>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</si>
  <si>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</si>
  <si>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</si>
  <si>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</si>
  <si>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</si>
  <si>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</si>
  <si>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</si>
  <si>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</si>
  <si>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</si>
  <si>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</si>
  <si>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</si>
  <si>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</si>
  <si>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</si>
  <si>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</si>
  <si>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</si>
  <si>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</si>
  <si>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</si>
  <si>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</si>
  <si>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</si>
  <si>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</si>
  <si>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</si>
  <si>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</si>
  <si>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</si>
  <si>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</si>
  <si>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</si>
  <si>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</si>
  <si>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</si>
  <si>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</si>
  <si>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</si>
  <si>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</si>
  <si>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LIC.BERENICE MONTES ESTRADA</t>
  </si>
  <si>
    <t>PRESIDENTE MUNICIPAL</t>
  </si>
  <si>
    <t>____________________________________</t>
  </si>
  <si>
    <t>_________________________________</t>
  </si>
  <si>
    <t>LIA. MARICSA CORONA VELÁZQUEZ</t>
  </si>
  <si>
    <t>TESORERA MUNICIPAL</t>
  </si>
  <si>
    <t>MUNICIPIO DE VICTORIA GTO
ESTADO DE FLUJOS DE EFECTIVO
DEL 1 DE ENERO AL 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</si>
</sst>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Fill="1" applyBorder="1" applyProtection="1">
      <protection locked="0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1" fillId="0" borderId="1" xfId="8" applyFont="1" applyFill="1" applyBorder="1" applyProtection="1">
      <protection locked="0"/>
    </xf>
    <xf numFmtId="0" fontId="6" fillId="0" borderId="0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top"/>
    </xf>
    <xf numFmtId="0" fontId="6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6" fillId="0" borderId="2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>
      <alignment horizontal="left" vertical="top"/>
    </xf>
    <xf numFmtId="0" fontId="6" fillId="0" borderId="0" xfId="8" applyFont="1" applyFill="1" applyBorder="1" applyAlignment="1">
      <alignment horizontal="left" vertical="top" wrapText="1" inden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Protection="1">
      <protection locked="0"/>
    </xf>
    <xf numFmtId="0" fontId="1" fillId="0" borderId="0" xfId="8" applyFont="1" applyFill="1" applyBorder="1" applyAlignment="1">
      <alignment horizontal="left" vertical="top" wrapText="1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0" fontId="8" fillId="0" borderId="1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0" fontId="6" fillId="0" borderId="1" xfId="8" applyFont="1" applyFill="1" applyBorder="1" applyAlignment="1">
      <alignment vertical="top"/>
    </xf>
    <xf numFmtId="0" fontId="1" fillId="0" borderId="0" xfId="8" applyFont="1" applyFill="1" applyBorder="1" applyAlignment="1">
      <alignment horizontal="left" vertical="top" wrapText="1" indent="1"/>
    </xf>
    <xf numFmtId="0" fontId="1" fillId="0" borderId="5" xfId="8" applyFont="1" applyFill="1" applyBorder="1" applyProtection="1">
      <protection locked="0"/>
    </xf>
    <xf numFmtId="0" fontId="1" fillId="0" borderId="3" xfId="8" applyFont="1" applyFill="1" applyBorder="1" applyProtection="1">
      <protection locked="0"/>
    </xf>
    <xf numFmtId="0" fontId="1" fillId="0" borderId="3" xfId="8" applyFont="1" applyFill="1" applyBorder="1" applyAlignment="1">
      <alignment vertical="top" wrapText="1"/>
    </xf>
    <xf numFmtId="4" fontId="1" fillId="0" borderId="4" xfId="8" applyNumberFormat="1" applyFont="1" applyFill="1" applyBorder="1" applyAlignment="1">
      <alignment vertical="top"/>
    </xf>
    <xf numFmtId="0" fontId="1" fillId="0" borderId="10" xfId="8" applyFont="1" applyBorder="1" applyAlignment="1" applyProtection="1">
      <alignment horizontal="left" vertical="center" wrapText="1"/>
      <protection locked="0"/>
    </xf>
    <xf numFmtId="0" fontId="1" fillId="0" borderId="0" xfId="8" applyFont="1" applyBorder="1" applyAlignment="1" applyProtection="1">
      <alignment horizontal="left" vertical="center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4" fontId="6" fillId="0" borderId="0" xfId="8" applyNumberFormat="1" applyFont="1" applyBorder="1" applyAlignment="1" applyProtection="1">
      <alignment horizontal="center" vertical="center"/>
      <protection locked="0"/>
    </xf>
    <xf numFmtId="0" fontId="6" fillId="0" borderId="0" xfId="8" applyFont="1" applyBorder="1" applyAlignment="1">
      <alignment vertical="top"/>
    </xf>
    <xf numFmtId="0" fontId="1" fillId="0" borderId="0" xfId="8" applyFont="1" applyFill="1" applyBorder="1" applyAlignment="1" applyProtection="1">
      <alignment vertical="top"/>
      <protection locked="0"/>
    </xf>
    <xf numFmtId="4" fontId="6" fillId="0" borderId="0" xfId="8" applyNumberFormat="1" applyFont="1" applyBorder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center"/>
      <protection locked="0"/>
    </xf>
    <xf numFmtId="4" fontId="6" fillId="0" borderId="0" xfId="8" applyNumberFormat="1" applyFont="1" applyBorder="1" applyAlignment="1" applyProtection="1">
      <alignment horizontal="center" vertical="top"/>
      <protection locked="0"/>
    </xf>
    <xf numFmtId="4" fontId="1" fillId="0" borderId="0" xfId="8" applyNumberFormat="1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38101</xdr:rowOff>
    </xdr:from>
    <xdr:to>
      <xdr:col>2</xdr:col>
      <xdr:colOff>1295401</xdr:colOff>
      <xdr:row>0</xdr:row>
      <xdr:rowOff>720799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1"/>
          <a:ext cx="1400176" cy="68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topLeftCell="A48" zoomScaleNormal="100" workbookViewId="0">
      <selection sqref="A1:I72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9" ht="62.25" customHeight="1" x14ac:dyDescent="0.2">
      <c r="A1" s="5" t="s">
        <v>58</v>
      </c>
      <c r="B1" s="6"/>
      <c r="C1" s="6"/>
      <c r="D1" s="6"/>
      <c r="E1" s="7"/>
      <c r="F1" s="8"/>
      <c r="G1" s="8"/>
      <c r="H1" s="8"/>
      <c r="I1" s="8"/>
    </row>
    <row r="2" spans="1:9" ht="15" customHeight="1" x14ac:dyDescent="0.2">
      <c r="A2" s="9" t="s">
        <v>0</v>
      </c>
      <c r="B2" s="10"/>
      <c r="C2" s="10"/>
      <c r="D2" s="11">
        <v>2020</v>
      </c>
      <c r="E2" s="12">
        <v>2019</v>
      </c>
      <c r="F2" s="8"/>
      <c r="G2" s="8"/>
      <c r="H2" s="8"/>
      <c r="I2" s="8"/>
    </row>
    <row r="3" spans="1:9" ht="15" customHeight="1" x14ac:dyDescent="0.2">
      <c r="A3" s="13"/>
      <c r="B3" s="8"/>
      <c r="C3" s="14"/>
      <c r="D3" s="14"/>
      <c r="E3" s="15"/>
      <c r="F3" s="8"/>
      <c r="G3" s="8"/>
      <c r="H3" s="8"/>
      <c r="I3" s="8"/>
    </row>
    <row r="4" spans="1:9" ht="12.75" x14ac:dyDescent="0.2">
      <c r="A4" s="16" t="s">
        <v>1</v>
      </c>
      <c r="B4" s="8"/>
      <c r="C4" s="17"/>
      <c r="D4" s="18"/>
      <c r="E4" s="19"/>
      <c r="F4" s="8"/>
      <c r="G4" s="8"/>
      <c r="H4" s="8"/>
      <c r="I4" s="8"/>
    </row>
    <row r="5" spans="1:9" ht="12.75" x14ac:dyDescent="0.2">
      <c r="A5" s="13"/>
      <c r="B5" s="20" t="s">
        <v>2</v>
      </c>
      <c r="C5" s="21"/>
      <c r="D5" s="22">
        <f>SUM(D6:D15)</f>
        <v>57237264.799999997</v>
      </c>
      <c r="E5" s="23">
        <f>SUM(E6:E15)</f>
        <v>119411072.53999999</v>
      </c>
      <c r="F5" s="8"/>
      <c r="G5" s="8"/>
      <c r="H5" s="8"/>
      <c r="I5" s="8"/>
    </row>
    <row r="6" spans="1:9" ht="12.75" x14ac:dyDescent="0.2">
      <c r="A6" s="24">
        <v>4110</v>
      </c>
      <c r="B6" s="8"/>
      <c r="C6" s="25" t="s">
        <v>3</v>
      </c>
      <c r="D6" s="26">
        <v>2255078.06</v>
      </c>
      <c r="E6" s="27">
        <v>2607662.6</v>
      </c>
      <c r="F6" s="8"/>
      <c r="G6" s="8"/>
      <c r="H6" s="8"/>
      <c r="I6" s="8"/>
    </row>
    <row r="7" spans="1:9" ht="12.75" x14ac:dyDescent="0.2">
      <c r="A7" s="24">
        <v>4120</v>
      </c>
      <c r="B7" s="8"/>
      <c r="C7" s="25" t="s">
        <v>4</v>
      </c>
      <c r="D7" s="26">
        <v>0</v>
      </c>
      <c r="E7" s="27">
        <v>0</v>
      </c>
      <c r="F7" s="8"/>
      <c r="G7" s="8"/>
      <c r="H7" s="8"/>
      <c r="I7" s="8"/>
    </row>
    <row r="8" spans="1:9" ht="12.75" x14ac:dyDescent="0.2">
      <c r="A8" s="24">
        <v>4130</v>
      </c>
      <c r="B8" s="8"/>
      <c r="C8" s="25" t="s">
        <v>42</v>
      </c>
      <c r="D8" s="26">
        <v>0</v>
      </c>
      <c r="E8" s="27">
        <v>0</v>
      </c>
      <c r="F8" s="8"/>
      <c r="G8" s="8"/>
      <c r="H8" s="8"/>
      <c r="I8" s="8"/>
    </row>
    <row r="9" spans="1:9" ht="12.75" x14ac:dyDescent="0.2">
      <c r="A9" s="24">
        <v>4140</v>
      </c>
      <c r="B9" s="8"/>
      <c r="C9" s="25" t="s">
        <v>5</v>
      </c>
      <c r="D9" s="26">
        <v>1865438.26</v>
      </c>
      <c r="E9" s="27">
        <v>3234085.26</v>
      </c>
      <c r="F9" s="8"/>
      <c r="G9" s="8"/>
      <c r="H9" s="8"/>
      <c r="I9" s="8"/>
    </row>
    <row r="10" spans="1:9" ht="12.75" x14ac:dyDescent="0.2">
      <c r="A10" s="24">
        <v>4150</v>
      </c>
      <c r="B10" s="8"/>
      <c r="C10" s="25" t="s">
        <v>43</v>
      </c>
      <c r="D10" s="26">
        <v>639666.44999999995</v>
      </c>
      <c r="E10" s="27">
        <v>757859.27</v>
      </c>
      <c r="F10" s="8"/>
      <c r="G10" s="8"/>
      <c r="H10" s="8"/>
      <c r="I10" s="8"/>
    </row>
    <row r="11" spans="1:9" ht="12.75" x14ac:dyDescent="0.2">
      <c r="A11" s="24">
        <v>4160</v>
      </c>
      <c r="B11" s="8"/>
      <c r="C11" s="25" t="s">
        <v>44</v>
      </c>
      <c r="D11" s="26">
        <v>114576.77</v>
      </c>
      <c r="E11" s="27">
        <v>241213.31</v>
      </c>
      <c r="F11" s="8"/>
      <c r="G11" s="8"/>
      <c r="H11" s="8"/>
      <c r="I11" s="8"/>
    </row>
    <row r="12" spans="1:9" ht="12.75" x14ac:dyDescent="0.2">
      <c r="A12" s="24">
        <v>4170</v>
      </c>
      <c r="B12" s="8"/>
      <c r="C12" s="25" t="s">
        <v>45</v>
      </c>
      <c r="D12" s="26">
        <v>0</v>
      </c>
      <c r="E12" s="27">
        <v>0</v>
      </c>
      <c r="F12" s="8"/>
      <c r="G12" s="8"/>
      <c r="H12" s="8"/>
      <c r="I12" s="8"/>
    </row>
    <row r="13" spans="1:9" ht="25.5" x14ac:dyDescent="0.2">
      <c r="A13" s="24">
        <v>4210</v>
      </c>
      <c r="B13" s="8"/>
      <c r="C13" s="25" t="s">
        <v>46</v>
      </c>
      <c r="D13" s="26">
        <v>52362505.259999998</v>
      </c>
      <c r="E13" s="27">
        <v>112570252.09999999</v>
      </c>
      <c r="F13" s="8"/>
      <c r="G13" s="8"/>
      <c r="H13" s="8"/>
      <c r="I13" s="8"/>
    </row>
    <row r="14" spans="1:9" ht="25.5" x14ac:dyDescent="0.2">
      <c r="A14" s="24">
        <v>4220</v>
      </c>
      <c r="B14" s="8"/>
      <c r="C14" s="25" t="s">
        <v>47</v>
      </c>
      <c r="D14" s="26">
        <v>0</v>
      </c>
      <c r="E14" s="27">
        <v>0</v>
      </c>
      <c r="F14" s="8"/>
      <c r="G14" s="8"/>
      <c r="H14" s="8"/>
      <c r="I14" s="8"/>
    </row>
    <row r="15" spans="1:9" ht="12.75" x14ac:dyDescent="0.2">
      <c r="A15" s="24" t="s">
        <v>48</v>
      </c>
      <c r="B15" s="8"/>
      <c r="C15" s="25" t="s">
        <v>6</v>
      </c>
      <c r="D15" s="26">
        <v>0</v>
      </c>
      <c r="E15" s="27">
        <v>0</v>
      </c>
      <c r="F15" s="8"/>
      <c r="G15" s="8"/>
      <c r="H15" s="8"/>
      <c r="I15" s="8"/>
    </row>
    <row r="16" spans="1:9" ht="12.75" x14ac:dyDescent="0.2">
      <c r="A16" s="24" t="s">
        <v>49</v>
      </c>
      <c r="B16" s="20" t="s">
        <v>7</v>
      </c>
      <c r="C16" s="21"/>
      <c r="D16" s="22">
        <f>SUM(D17:D32)</f>
        <v>35164990.950000003</v>
      </c>
      <c r="E16" s="23">
        <f>SUM(E17:E32)</f>
        <v>87553292.560000017</v>
      </c>
      <c r="F16" s="8"/>
      <c r="G16" s="8"/>
      <c r="H16" s="8"/>
      <c r="I16" s="8"/>
    </row>
    <row r="17" spans="1:9" ht="12.75" x14ac:dyDescent="0.2">
      <c r="A17" s="24">
        <v>5110</v>
      </c>
      <c r="B17" s="8"/>
      <c r="C17" s="25" t="s">
        <v>8</v>
      </c>
      <c r="D17" s="26">
        <v>13509631.98</v>
      </c>
      <c r="E17" s="27">
        <v>28399968.870000001</v>
      </c>
      <c r="F17" s="8"/>
      <c r="G17" s="8"/>
      <c r="H17" s="8"/>
      <c r="I17" s="8"/>
    </row>
    <row r="18" spans="1:9" ht="12.75" x14ac:dyDescent="0.2">
      <c r="A18" s="24">
        <v>5120</v>
      </c>
      <c r="B18" s="8"/>
      <c r="C18" s="25" t="s">
        <v>9</v>
      </c>
      <c r="D18" s="26">
        <v>5696565.0099999998</v>
      </c>
      <c r="E18" s="27">
        <v>10956404.390000001</v>
      </c>
      <c r="F18" s="8"/>
      <c r="G18" s="8"/>
      <c r="H18" s="8"/>
      <c r="I18" s="8"/>
    </row>
    <row r="19" spans="1:9" ht="12.75" x14ac:dyDescent="0.2">
      <c r="A19" s="24">
        <v>5130</v>
      </c>
      <c r="B19" s="8"/>
      <c r="C19" s="25" t="s">
        <v>10</v>
      </c>
      <c r="D19" s="26">
        <v>8533689.3200000003</v>
      </c>
      <c r="E19" s="27">
        <v>20360354.82</v>
      </c>
      <c r="F19" s="8"/>
      <c r="G19" s="8"/>
      <c r="H19" s="8"/>
      <c r="I19" s="8"/>
    </row>
    <row r="20" spans="1:9" ht="12.75" x14ac:dyDescent="0.2">
      <c r="A20" s="24">
        <v>5210</v>
      </c>
      <c r="B20" s="8"/>
      <c r="C20" s="25" t="s">
        <v>11</v>
      </c>
      <c r="D20" s="26">
        <v>0</v>
      </c>
      <c r="E20" s="27">
        <v>0</v>
      </c>
      <c r="F20" s="8"/>
      <c r="G20" s="8"/>
      <c r="H20" s="8"/>
      <c r="I20" s="8"/>
    </row>
    <row r="21" spans="1:9" ht="12.75" x14ac:dyDescent="0.2">
      <c r="A21" s="24">
        <v>5220</v>
      </c>
      <c r="B21" s="8"/>
      <c r="C21" s="25" t="s">
        <v>12</v>
      </c>
      <c r="D21" s="26">
        <v>3699850</v>
      </c>
      <c r="E21" s="27">
        <v>8586000</v>
      </c>
      <c r="F21" s="8"/>
      <c r="G21" s="8"/>
      <c r="H21" s="8"/>
      <c r="I21" s="8"/>
    </row>
    <row r="22" spans="1:9" ht="12.75" x14ac:dyDescent="0.2">
      <c r="A22" s="24">
        <v>5230</v>
      </c>
      <c r="B22" s="8"/>
      <c r="C22" s="25" t="s">
        <v>13</v>
      </c>
      <c r="D22" s="26">
        <v>0</v>
      </c>
      <c r="E22" s="27">
        <v>0</v>
      </c>
      <c r="F22" s="8"/>
      <c r="G22" s="8"/>
      <c r="H22" s="8"/>
      <c r="I22" s="8"/>
    </row>
    <row r="23" spans="1:9" ht="12.75" x14ac:dyDescent="0.2">
      <c r="A23" s="24">
        <v>5240</v>
      </c>
      <c r="B23" s="8"/>
      <c r="C23" s="25" t="s">
        <v>14</v>
      </c>
      <c r="D23" s="26">
        <v>2790779.22</v>
      </c>
      <c r="E23" s="27">
        <v>15980247.26</v>
      </c>
      <c r="F23" s="8"/>
      <c r="G23" s="8"/>
      <c r="H23" s="8"/>
      <c r="I23" s="8"/>
    </row>
    <row r="24" spans="1:9" ht="12.75" x14ac:dyDescent="0.2">
      <c r="A24" s="24">
        <v>5250</v>
      </c>
      <c r="B24" s="8"/>
      <c r="C24" s="25" t="s">
        <v>15</v>
      </c>
      <c r="D24" s="26">
        <v>0</v>
      </c>
      <c r="E24" s="27">
        <v>0</v>
      </c>
      <c r="F24" s="8"/>
      <c r="G24" s="8"/>
      <c r="H24" s="8"/>
      <c r="I24" s="8"/>
    </row>
    <row r="25" spans="1:9" ht="12.75" x14ac:dyDescent="0.2">
      <c r="A25" s="24">
        <v>5260</v>
      </c>
      <c r="B25" s="8"/>
      <c r="C25" s="25" t="s">
        <v>16</v>
      </c>
      <c r="D25" s="26">
        <v>0</v>
      </c>
      <c r="E25" s="27">
        <v>0</v>
      </c>
      <c r="F25" s="8"/>
      <c r="G25" s="8"/>
      <c r="H25" s="8"/>
      <c r="I25" s="8"/>
    </row>
    <row r="26" spans="1:9" ht="12.75" x14ac:dyDescent="0.2">
      <c r="A26" s="24">
        <v>5270</v>
      </c>
      <c r="B26" s="8"/>
      <c r="C26" s="25" t="s">
        <v>17</v>
      </c>
      <c r="D26" s="26">
        <v>0</v>
      </c>
      <c r="E26" s="27">
        <v>0</v>
      </c>
      <c r="F26" s="8"/>
      <c r="G26" s="8"/>
      <c r="H26" s="8"/>
      <c r="I26" s="8"/>
    </row>
    <row r="27" spans="1:9" ht="12.75" x14ac:dyDescent="0.2">
      <c r="A27" s="24">
        <v>5280</v>
      </c>
      <c r="B27" s="8"/>
      <c r="C27" s="25" t="s">
        <v>18</v>
      </c>
      <c r="D27" s="26">
        <v>0</v>
      </c>
      <c r="E27" s="27">
        <v>0</v>
      </c>
      <c r="F27" s="8"/>
      <c r="G27" s="8"/>
      <c r="H27" s="8"/>
      <c r="I27" s="8"/>
    </row>
    <row r="28" spans="1:9" ht="12.75" x14ac:dyDescent="0.2">
      <c r="A28" s="24">
        <v>5290</v>
      </c>
      <c r="B28" s="8"/>
      <c r="C28" s="25" t="s">
        <v>19</v>
      </c>
      <c r="D28" s="26">
        <v>0</v>
      </c>
      <c r="E28" s="27">
        <v>0</v>
      </c>
      <c r="F28" s="8"/>
      <c r="G28" s="8"/>
      <c r="H28" s="8"/>
      <c r="I28" s="8"/>
    </row>
    <row r="29" spans="1:9" ht="12.75" x14ac:dyDescent="0.2">
      <c r="A29" s="24">
        <v>5310</v>
      </c>
      <c r="B29" s="8"/>
      <c r="C29" s="25" t="s">
        <v>20</v>
      </c>
      <c r="D29" s="26">
        <v>0</v>
      </c>
      <c r="E29" s="27">
        <v>0</v>
      </c>
      <c r="F29" s="8"/>
      <c r="G29" s="8"/>
      <c r="H29" s="8"/>
      <c r="I29" s="8"/>
    </row>
    <row r="30" spans="1:9" ht="12.75" x14ac:dyDescent="0.2">
      <c r="A30" s="24">
        <v>5320</v>
      </c>
      <c r="B30" s="8"/>
      <c r="C30" s="25" t="s">
        <v>21</v>
      </c>
      <c r="D30" s="26">
        <v>0</v>
      </c>
      <c r="E30" s="27">
        <v>0</v>
      </c>
      <c r="F30" s="8"/>
      <c r="G30" s="8"/>
      <c r="H30" s="8"/>
      <c r="I30" s="8"/>
    </row>
    <row r="31" spans="1:9" ht="12.75" x14ac:dyDescent="0.2">
      <c r="A31" s="24">
        <v>5330</v>
      </c>
      <c r="B31" s="8"/>
      <c r="C31" s="25" t="s">
        <v>22</v>
      </c>
      <c r="D31" s="26">
        <v>839337.96</v>
      </c>
      <c r="E31" s="27">
        <v>3154324.74</v>
      </c>
      <c r="F31" s="8"/>
      <c r="G31" s="8"/>
      <c r="H31" s="8"/>
      <c r="I31" s="8"/>
    </row>
    <row r="32" spans="1:9" ht="12.75" x14ac:dyDescent="0.2">
      <c r="A32" s="24" t="s">
        <v>48</v>
      </c>
      <c r="B32" s="8"/>
      <c r="C32" s="25" t="s">
        <v>23</v>
      </c>
      <c r="D32" s="26">
        <v>95137.46</v>
      </c>
      <c r="E32" s="27">
        <v>115992.48</v>
      </c>
      <c r="F32" s="8"/>
      <c r="G32" s="8"/>
      <c r="H32" s="8"/>
      <c r="I32" s="8"/>
    </row>
    <row r="33" spans="1:9" ht="12.75" x14ac:dyDescent="0.2">
      <c r="A33" s="28" t="s">
        <v>24</v>
      </c>
      <c r="B33" s="8"/>
      <c r="C33" s="29"/>
      <c r="D33" s="22">
        <f>D5-D16</f>
        <v>22072273.849999994</v>
      </c>
      <c r="E33" s="23">
        <f>E5-E16</f>
        <v>31857779.979999974</v>
      </c>
      <c r="F33" s="8"/>
      <c r="G33" s="8"/>
      <c r="H33" s="8"/>
      <c r="I33" s="8"/>
    </row>
    <row r="34" spans="1:9" ht="12.75" x14ac:dyDescent="0.2">
      <c r="A34" s="30"/>
      <c r="B34" s="8"/>
      <c r="C34" s="29"/>
      <c r="D34" s="22"/>
      <c r="E34" s="23"/>
      <c r="F34" s="8"/>
      <c r="G34" s="8"/>
      <c r="H34" s="8"/>
      <c r="I34" s="8"/>
    </row>
    <row r="35" spans="1:9" ht="12.75" x14ac:dyDescent="0.2">
      <c r="A35" s="16" t="s">
        <v>25</v>
      </c>
      <c r="B35" s="8"/>
      <c r="C35" s="17"/>
      <c r="D35" s="26"/>
      <c r="E35" s="27"/>
      <c r="F35" s="8"/>
      <c r="G35" s="8"/>
      <c r="H35" s="8"/>
      <c r="I35" s="8"/>
    </row>
    <row r="36" spans="1:9" ht="12.75" x14ac:dyDescent="0.2">
      <c r="A36" s="13"/>
      <c r="B36" s="20" t="s">
        <v>2</v>
      </c>
      <c r="C36" s="21"/>
      <c r="D36" s="22">
        <f>SUM(D37:D39)</f>
        <v>0</v>
      </c>
      <c r="E36" s="23">
        <f>SUM(E37:E39)</f>
        <v>0</v>
      </c>
      <c r="F36" s="8"/>
      <c r="G36" s="8"/>
      <c r="H36" s="8"/>
      <c r="I36" s="8"/>
    </row>
    <row r="37" spans="1:9" ht="12.75" x14ac:dyDescent="0.2">
      <c r="A37" s="13"/>
      <c r="B37" s="8"/>
      <c r="C37" s="25" t="s">
        <v>26</v>
      </c>
      <c r="D37" s="26">
        <v>0</v>
      </c>
      <c r="E37" s="27">
        <v>0</v>
      </c>
      <c r="F37" s="8"/>
      <c r="G37" s="8"/>
      <c r="H37" s="8"/>
      <c r="I37" s="8"/>
    </row>
    <row r="38" spans="1:9" ht="12.75" x14ac:dyDescent="0.2">
      <c r="A38" s="13"/>
      <c r="B38" s="8"/>
      <c r="C38" s="25" t="s">
        <v>27</v>
      </c>
      <c r="D38" s="26">
        <v>0</v>
      </c>
      <c r="E38" s="27">
        <v>0</v>
      </c>
      <c r="F38" s="8"/>
      <c r="G38" s="8"/>
      <c r="H38" s="8"/>
      <c r="I38" s="8"/>
    </row>
    <row r="39" spans="1:9" ht="12.75" x14ac:dyDescent="0.2">
      <c r="A39" s="13"/>
      <c r="B39" s="8"/>
      <c r="C39" s="25" t="s">
        <v>28</v>
      </c>
      <c r="D39" s="26">
        <v>0</v>
      </c>
      <c r="E39" s="27">
        <v>0</v>
      </c>
      <c r="F39" s="8"/>
      <c r="G39" s="8"/>
      <c r="H39" s="8"/>
      <c r="I39" s="8"/>
    </row>
    <row r="40" spans="1:9" ht="12.75" x14ac:dyDescent="0.2">
      <c r="A40" s="13"/>
      <c r="B40" s="20" t="s">
        <v>7</v>
      </c>
      <c r="C40" s="21"/>
      <c r="D40" s="22">
        <f>SUM(D41:D43)</f>
        <v>16800065.079999998</v>
      </c>
      <c r="E40" s="23">
        <f>SUM(E41:E43)</f>
        <v>21356528.780000001</v>
      </c>
      <c r="F40" s="8"/>
      <c r="G40" s="8"/>
      <c r="H40" s="8"/>
      <c r="I40" s="8"/>
    </row>
    <row r="41" spans="1:9" ht="12.75" x14ac:dyDescent="0.2">
      <c r="A41" s="24">
        <v>1230</v>
      </c>
      <c r="B41" s="8"/>
      <c r="C41" s="25" t="s">
        <v>26</v>
      </c>
      <c r="D41" s="26">
        <v>16642383.83</v>
      </c>
      <c r="E41" s="27">
        <v>20818690.280000001</v>
      </c>
      <c r="F41" s="8"/>
      <c r="G41" s="8"/>
      <c r="H41" s="8"/>
      <c r="I41" s="8"/>
    </row>
    <row r="42" spans="1:9" ht="12.75" x14ac:dyDescent="0.2">
      <c r="A42" s="24" t="s">
        <v>50</v>
      </c>
      <c r="B42" s="8"/>
      <c r="C42" s="25" t="s">
        <v>27</v>
      </c>
      <c r="D42" s="26">
        <v>157681.25</v>
      </c>
      <c r="E42" s="27">
        <v>537838.5</v>
      </c>
      <c r="F42" s="8"/>
      <c r="G42" s="8"/>
      <c r="H42" s="8"/>
      <c r="I42" s="8"/>
    </row>
    <row r="43" spans="1:9" ht="12.75" x14ac:dyDescent="0.2">
      <c r="A43" s="13"/>
      <c r="B43" s="8"/>
      <c r="C43" s="25" t="s">
        <v>29</v>
      </c>
      <c r="D43" s="26">
        <v>0</v>
      </c>
      <c r="E43" s="27">
        <v>0</v>
      </c>
      <c r="F43" s="8"/>
      <c r="G43" s="8"/>
      <c r="H43" s="8"/>
      <c r="I43" s="8"/>
    </row>
    <row r="44" spans="1:9" ht="12.75" x14ac:dyDescent="0.2">
      <c r="A44" s="28" t="s">
        <v>30</v>
      </c>
      <c r="B44" s="8"/>
      <c r="C44" s="29"/>
      <c r="D44" s="22">
        <f>D36-D40</f>
        <v>-16800065.079999998</v>
      </c>
      <c r="E44" s="23">
        <f>E36-E40</f>
        <v>-21356528.780000001</v>
      </c>
      <c r="F44" s="8"/>
      <c r="G44" s="8"/>
      <c r="H44" s="8"/>
      <c r="I44" s="8"/>
    </row>
    <row r="45" spans="1:9" ht="12.75" x14ac:dyDescent="0.2">
      <c r="A45" s="30"/>
      <c r="B45" s="8"/>
      <c r="C45" s="29"/>
      <c r="D45" s="22"/>
      <c r="E45" s="23"/>
      <c r="F45" s="8"/>
      <c r="G45" s="8"/>
      <c r="H45" s="8"/>
      <c r="I45" s="8"/>
    </row>
    <row r="46" spans="1:9" ht="12.75" x14ac:dyDescent="0.2">
      <c r="A46" s="16" t="s">
        <v>31</v>
      </c>
      <c r="B46" s="8"/>
      <c r="C46" s="17"/>
      <c r="D46" s="26"/>
      <c r="E46" s="27"/>
      <c r="F46" s="8"/>
      <c r="G46" s="8"/>
      <c r="H46" s="8"/>
      <c r="I46" s="8"/>
    </row>
    <row r="47" spans="1:9" ht="12.75" x14ac:dyDescent="0.2">
      <c r="A47" s="13"/>
      <c r="B47" s="20" t="s">
        <v>2</v>
      </c>
      <c r="C47" s="21"/>
      <c r="D47" s="22">
        <f>SUM(D48+D51)</f>
        <v>765186.49</v>
      </c>
      <c r="E47" s="23">
        <f>SUM(E48+E51)</f>
        <v>63956719.93</v>
      </c>
      <c r="F47" s="8"/>
      <c r="G47" s="8"/>
      <c r="H47" s="8"/>
      <c r="I47" s="8"/>
    </row>
    <row r="48" spans="1:9" ht="12.75" x14ac:dyDescent="0.2">
      <c r="A48" s="13"/>
      <c r="B48" s="8"/>
      <c r="C48" s="25" t="s">
        <v>32</v>
      </c>
      <c r="D48" s="26">
        <f>SUM(D49:D50)</f>
        <v>0</v>
      </c>
      <c r="E48" s="27">
        <f>SUM(E49:E50)</f>
        <v>4300000</v>
      </c>
      <c r="F48" s="8"/>
      <c r="G48" s="8"/>
      <c r="H48" s="8"/>
      <c r="I48" s="8"/>
    </row>
    <row r="49" spans="1:9" ht="12.75" x14ac:dyDescent="0.2">
      <c r="A49" s="24">
        <v>2233</v>
      </c>
      <c r="B49" s="8"/>
      <c r="C49" s="31" t="s">
        <v>33</v>
      </c>
      <c r="D49" s="26">
        <v>0</v>
      </c>
      <c r="E49" s="27">
        <v>4300000</v>
      </c>
      <c r="F49" s="8"/>
      <c r="G49" s="8"/>
      <c r="H49" s="8"/>
      <c r="I49" s="8"/>
    </row>
    <row r="50" spans="1:9" ht="12.75" x14ac:dyDescent="0.2">
      <c r="A50" s="24">
        <v>2234</v>
      </c>
      <c r="B50" s="8"/>
      <c r="C50" s="31" t="s">
        <v>34</v>
      </c>
      <c r="D50" s="26">
        <v>0</v>
      </c>
      <c r="E50" s="27">
        <v>0</v>
      </c>
      <c r="F50" s="8"/>
      <c r="G50" s="8"/>
      <c r="H50" s="8"/>
      <c r="I50" s="8"/>
    </row>
    <row r="51" spans="1:9" ht="12.75" x14ac:dyDescent="0.2">
      <c r="A51" s="13"/>
      <c r="B51" s="8"/>
      <c r="C51" s="25" t="s">
        <v>35</v>
      </c>
      <c r="D51" s="26">
        <v>765186.49</v>
      </c>
      <c r="E51" s="27">
        <v>59656719.93</v>
      </c>
      <c r="F51" s="8"/>
      <c r="G51" s="8"/>
      <c r="H51" s="8"/>
      <c r="I51" s="8"/>
    </row>
    <row r="52" spans="1:9" ht="12.75" x14ac:dyDescent="0.2">
      <c r="A52" s="13"/>
      <c r="B52" s="20" t="s">
        <v>7</v>
      </c>
      <c r="C52" s="21"/>
      <c r="D52" s="22">
        <f>SUM(D53+D56)</f>
        <v>11406909.640000001</v>
      </c>
      <c r="E52" s="23">
        <f>SUM(E53+E56)</f>
        <v>13325530.359999999</v>
      </c>
      <c r="F52" s="8"/>
      <c r="G52" s="8"/>
      <c r="H52" s="8"/>
      <c r="I52" s="8"/>
    </row>
    <row r="53" spans="1:9" ht="12.75" x14ac:dyDescent="0.2">
      <c r="A53" s="13"/>
      <c r="B53" s="8"/>
      <c r="C53" s="25" t="s">
        <v>36</v>
      </c>
      <c r="D53" s="26">
        <f>SUM(D54:D55)</f>
        <v>4300000</v>
      </c>
      <c r="E53" s="27">
        <f>SUM(E54:E55)</f>
        <v>4300000</v>
      </c>
      <c r="F53" s="8"/>
      <c r="G53" s="8"/>
      <c r="H53" s="8"/>
      <c r="I53" s="8"/>
    </row>
    <row r="54" spans="1:9" ht="12.75" x14ac:dyDescent="0.2">
      <c r="A54" s="13"/>
      <c r="B54" s="8"/>
      <c r="C54" s="31" t="s">
        <v>33</v>
      </c>
      <c r="D54" s="26">
        <v>4300000</v>
      </c>
      <c r="E54" s="27">
        <v>4300000</v>
      </c>
      <c r="F54" s="8"/>
      <c r="G54" s="8"/>
      <c r="H54" s="8"/>
      <c r="I54" s="8"/>
    </row>
    <row r="55" spans="1:9" ht="12.75" x14ac:dyDescent="0.2">
      <c r="A55" s="13"/>
      <c r="B55" s="8"/>
      <c r="C55" s="31" t="s">
        <v>34</v>
      </c>
      <c r="D55" s="26">
        <v>0</v>
      </c>
      <c r="E55" s="27">
        <v>0</v>
      </c>
      <c r="F55" s="8"/>
      <c r="G55" s="8"/>
      <c r="H55" s="8"/>
      <c r="I55" s="8"/>
    </row>
    <row r="56" spans="1:9" ht="12.75" x14ac:dyDescent="0.2">
      <c r="A56" s="13"/>
      <c r="B56" s="8"/>
      <c r="C56" s="25" t="s">
        <v>37</v>
      </c>
      <c r="D56" s="26">
        <v>7106909.6399999997</v>
      </c>
      <c r="E56" s="27">
        <v>9025530.3599999994</v>
      </c>
      <c r="F56" s="8"/>
      <c r="G56" s="8"/>
      <c r="H56" s="8"/>
      <c r="I56" s="8"/>
    </row>
    <row r="57" spans="1:9" ht="12.75" x14ac:dyDescent="0.2">
      <c r="A57" s="28" t="s">
        <v>38</v>
      </c>
      <c r="B57" s="8"/>
      <c r="C57" s="29"/>
      <c r="D57" s="22">
        <f>D47-D52</f>
        <v>-10641723.15</v>
      </c>
      <c r="E57" s="23">
        <f>E47-E52</f>
        <v>50631189.57</v>
      </c>
      <c r="F57" s="8"/>
      <c r="G57" s="8"/>
      <c r="H57" s="8"/>
      <c r="I57" s="8"/>
    </row>
    <row r="58" spans="1:9" ht="12.75" x14ac:dyDescent="0.2">
      <c r="A58" s="30"/>
      <c r="B58" s="8"/>
      <c r="C58" s="29"/>
      <c r="D58" s="22"/>
      <c r="E58" s="23"/>
      <c r="F58" s="8"/>
      <c r="G58" s="8"/>
      <c r="H58" s="8"/>
      <c r="I58" s="8"/>
    </row>
    <row r="59" spans="1:9" ht="12.75" x14ac:dyDescent="0.2">
      <c r="A59" s="28" t="s">
        <v>39</v>
      </c>
      <c r="B59" s="8"/>
      <c r="C59" s="29"/>
      <c r="D59" s="22">
        <f>D57+D44+D33</f>
        <v>-5369514.3800000027</v>
      </c>
      <c r="E59" s="23">
        <f>E57+E44+E33</f>
        <v>61132440.769999973</v>
      </c>
      <c r="F59" s="8"/>
      <c r="G59" s="8"/>
      <c r="H59" s="8"/>
      <c r="I59" s="8"/>
    </row>
    <row r="60" spans="1:9" ht="12.75" x14ac:dyDescent="0.2">
      <c r="A60" s="30"/>
      <c r="B60" s="8"/>
      <c r="C60" s="29"/>
      <c r="D60" s="22"/>
      <c r="E60" s="23"/>
      <c r="F60" s="8"/>
      <c r="G60" s="8"/>
      <c r="H60" s="8"/>
      <c r="I60" s="8"/>
    </row>
    <row r="61" spans="1:9" ht="12.75" x14ac:dyDescent="0.2">
      <c r="A61" s="28" t="s">
        <v>40</v>
      </c>
      <c r="B61" s="8"/>
      <c r="C61" s="29"/>
      <c r="D61" s="22">
        <v>15552205.720000001</v>
      </c>
      <c r="E61" s="23">
        <v>5960833.8200000003</v>
      </c>
      <c r="F61" s="8"/>
      <c r="G61" s="8"/>
      <c r="H61" s="8"/>
      <c r="I61" s="8"/>
    </row>
    <row r="62" spans="1:9" ht="12.75" x14ac:dyDescent="0.2">
      <c r="A62" s="28" t="s">
        <v>41</v>
      </c>
      <c r="B62" s="8"/>
      <c r="C62" s="29"/>
      <c r="D62" s="22">
        <v>14482691.33</v>
      </c>
      <c r="E62" s="23">
        <v>15552205.720000001</v>
      </c>
      <c r="F62" s="8"/>
      <c r="G62" s="8"/>
      <c r="H62" s="8"/>
      <c r="I62" s="8"/>
    </row>
    <row r="63" spans="1:9" ht="12.75" x14ac:dyDescent="0.2">
      <c r="A63" s="32"/>
      <c r="B63" s="33"/>
      <c r="C63" s="34"/>
      <c r="D63" s="34"/>
      <c r="E63" s="35"/>
      <c r="F63" s="8"/>
      <c r="G63" s="8"/>
      <c r="H63" s="8"/>
      <c r="I63" s="8"/>
    </row>
    <row r="64" spans="1:9" ht="12.75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2.75" x14ac:dyDescent="0.2">
      <c r="A65" s="8"/>
      <c r="B65" s="8"/>
      <c r="C65" s="36" t="s">
        <v>51</v>
      </c>
      <c r="D65" s="36"/>
      <c r="E65" s="36"/>
      <c r="F65" s="37"/>
      <c r="G65" s="37"/>
      <c r="H65" s="37"/>
      <c r="I65" s="37"/>
    </row>
    <row r="66" spans="1:9" ht="12.75" x14ac:dyDescent="0.2">
      <c r="A66" s="8"/>
      <c r="B66" s="8"/>
      <c r="C66" s="38"/>
      <c r="D66" s="38"/>
      <c r="E66" s="39"/>
      <c r="F66" s="39"/>
      <c r="G66" s="39"/>
      <c r="H66" s="39"/>
      <c r="I66" s="39"/>
    </row>
    <row r="67" spans="1:9" ht="12.75" x14ac:dyDescent="0.2">
      <c r="A67" s="8"/>
      <c r="B67" s="8"/>
      <c r="C67" s="38"/>
      <c r="D67" s="38"/>
      <c r="E67" s="39"/>
      <c r="F67" s="39"/>
      <c r="G67" s="39"/>
      <c r="H67" s="39"/>
      <c r="I67" s="39"/>
    </row>
    <row r="68" spans="1:9" ht="12.75" x14ac:dyDescent="0.2">
      <c r="A68" s="8"/>
      <c r="B68" s="8"/>
      <c r="C68" s="38"/>
      <c r="D68" s="38"/>
      <c r="E68" s="39"/>
      <c r="F68" s="39"/>
      <c r="G68" s="39"/>
      <c r="H68" s="39"/>
      <c r="I68" s="39"/>
    </row>
    <row r="69" spans="1:9" ht="12.75" x14ac:dyDescent="0.2">
      <c r="A69" s="8"/>
      <c r="B69" s="8"/>
      <c r="C69" s="38"/>
      <c r="D69" s="38"/>
      <c r="E69" s="39"/>
      <c r="F69" s="39"/>
      <c r="G69" s="39"/>
      <c r="H69" s="39"/>
      <c r="I69" s="39"/>
    </row>
    <row r="70" spans="1:9" ht="12.75" x14ac:dyDescent="0.2">
      <c r="A70" s="8"/>
      <c r="B70" s="8"/>
      <c r="C70" s="40" t="s">
        <v>54</v>
      </c>
      <c r="D70" s="41" t="s">
        <v>55</v>
      </c>
      <c r="E70" s="41"/>
      <c r="F70" s="42"/>
      <c r="G70" s="43"/>
      <c r="H70" s="44"/>
      <c r="I70" s="39"/>
    </row>
    <row r="71" spans="1:9" ht="12.75" x14ac:dyDescent="0.2">
      <c r="A71" s="8"/>
      <c r="B71" s="8"/>
      <c r="C71" s="45" t="s">
        <v>52</v>
      </c>
      <c r="D71" s="46" t="s">
        <v>56</v>
      </c>
      <c r="E71" s="46"/>
      <c r="F71" s="42"/>
      <c r="G71" s="44"/>
      <c r="H71" s="44"/>
      <c r="I71" s="47"/>
    </row>
    <row r="72" spans="1:9" ht="12.75" x14ac:dyDescent="0.2">
      <c r="A72" s="8"/>
      <c r="B72" s="8"/>
      <c r="C72" s="40" t="s">
        <v>53</v>
      </c>
      <c r="D72" s="46" t="s">
        <v>57</v>
      </c>
      <c r="E72" s="46"/>
      <c r="F72" s="42"/>
      <c r="G72" s="44"/>
      <c r="H72" s="44"/>
      <c r="I72" s="47"/>
    </row>
    <row r="73" spans="1:9" x14ac:dyDescent="0.2">
      <c r="C73" s="2"/>
      <c r="D73" s="2"/>
      <c r="E73" s="3"/>
      <c r="F73" s="3"/>
      <c r="G73" s="3"/>
      <c r="H73" s="3"/>
      <c r="I73" s="4"/>
    </row>
  </sheetData>
  <sheetProtection formatCells="0" formatColumns="0" formatRows="0" autoFilter="0"/>
  <mergeCells count="6">
    <mergeCell ref="C65:I65"/>
    <mergeCell ref="D70:E70"/>
    <mergeCell ref="D71:E71"/>
    <mergeCell ref="D72:E72"/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45be96a9-161b-45e5-8955-82d7971c9a35"/>
    <ds:schemaRef ds:uri="212f5b6f-540c-444d-8783-9749c88051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revision/>
  <cp:lastPrinted>2020-08-06T17:20:44Z</cp:lastPrinted>
  <dcterms:created xsi:type="dcterms:W3CDTF">2012-12-11T20:31:36Z</dcterms:created>
  <dcterms:modified xsi:type="dcterms:W3CDTF">2020-08-06T17:20:47Z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