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ESP\Desktop\sap 1er Trimestre 2021\"/>
    </mc:Choice>
  </mc:AlternateContent>
  <bookViews>
    <workbookView xWindow="0" yWindow="0" windowWidth="23040" windowHeight="952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<sst xmlns="http://schemas.openxmlformats.org/spreadsheetml/2006/main" count="941" uniqueCount="635">
  <si>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</si>
  <si>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</si>
  <si>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</si>
  <si>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</si>
  <si>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</si>
  <si>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</si>
  <si>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</si>
  <si>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</si>
  <si>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</si>
  <si>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</si>
  <si>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</si>
  <si>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</si>
  <si>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</si>
  <si>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</si>
  <si>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</si>
  <si>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</si>
  <si>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</si>
  <si>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</si>
  <si>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</si>
  <si>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</si>
  <si>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</si>
  <si>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</si>
  <si>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</si>
  <si>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</si>
  <si>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</si>
  <si>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</si>
  <si>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</si>
  <si>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</si>
  <si>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</si>
  <si>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</si>
  <si>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</si>
  <si>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</si>
  <si>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</si>
  <si>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</si>
  <si>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</si>
  <si>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</si>
  <si>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</si>
  <si>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</si>
  <si>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</si>
  <si>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</si>
  <si>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</si>
  <si>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</si>
  <si>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</si>
  <si>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</si>
  <si>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</si>
  <si>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</si>
  <si>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</si>
  <si>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</si>
  <si>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</si>
  <si>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</si>
  <si>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</si>
  <si>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</si>
  <si>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</si>
  <si>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</si>
  <si>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</si>
  <si>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</si>
  <si>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</si>
  <si>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</si>
  <si>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</si>
  <si>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</si>
  <si>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</si>
  <si>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</si>
  <si>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</si>
  <si>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</si>
  <si>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</si>
  <si>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</si>
  <si>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</si>
  <si>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</si>
  <si>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</si>
  <si>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</si>
  <si>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</si>
  <si>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</si>
  <si>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</si>
  <si>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</si>
  <si>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</si>
  <si>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</si>
  <si>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</si>
  <si>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</si>
  <si>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</si>
  <si>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</si>
  <si>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</si>
  <si>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</si>
  <si>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</si>
  <si>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</si>
  <si>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</si>
  <si>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</si>
  <si>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</si>
  <si>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</si>
  <si>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</si>
  <si>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</si>
  <si>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</si>
  <si>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</si>
  <si>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</si>
  <si>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</si>
  <si>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</si>
  <si>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</si>
  <si>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</si>
  <si>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</si>
  <si>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</si>
  <si>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</si>
  <si>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</si>
  <si>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</si>
  <si>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</si>
  <si>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</si>
  <si>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</si>
  <si>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</si>
  <si>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</si>
  <si>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</si>
  <si>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</si>
  <si>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</si>
  <si>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</si>
  <si>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</si>
  <si>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</si>
  <si>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</si>
  <si>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</si>
  <si>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</si>
  <si>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</si>
  <si>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</si>
  <si>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</si>
  <si>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</si>
  <si>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</si>
  <si>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</si>
  <si>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</si>
  <si>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</si>
  <si>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</si>
  <si>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</si>
  <si>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</si>
  <si>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</si>
  <si>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</si>
  <si>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</si>
  <si>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</si>
  <si>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</si>
  <si>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</si>
  <si>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</si>
  <si>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</si>
  <si>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</si>
  <si>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</si>
  <si>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</si>
  <si>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</si>
  <si>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</si>
  <si>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</si>
  <si>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</si>
  <si>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</si>
  <si>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</si>
  <si>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</si>
  <si>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</si>
  <si>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</si>
  <si>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</si>
  <si>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</si>
  <si>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</si>
  <si>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</si>
  <si>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</si>
  <si>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</si>
  <si>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</si>
  <si>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</si>
  <si>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</si>
  <si>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</si>
  <si>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</si>
  <si>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</si>
  <si>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</si>
  <si>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</si>
  <si>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</si>
  <si>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</si>
  <si>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</si>
  <si>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</si>
  <si>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</si>
  <si>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</si>
  <si>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</si>
  <si>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</si>
  <si>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</si>
  <si>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</si>
  <si>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</si>
  <si>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</si>
  <si>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</si>
  <si>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</si>
  <si>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</si>
  <si>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</si>
  <si>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</si>
  <si>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</si>
  <si>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</si>
  <si>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</si>
  <si>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</si>
  <si>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</si>
  <si>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</si>
  <si>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</si>
  <si>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</si>
  <si>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</si>
  <si>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</si>
  <si>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</si>
  <si>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</si>
  <si>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</si>
  <si>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</si>
  <si>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</si>
  <si>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</si>
  <si>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</si>
  <si>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</si>
  <si>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</si>
  <si>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</si>
  <si>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</si>
  <si>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</si>
  <si>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</si>
  <si>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</si>
  <si>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</si>
  <si>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</si>
  <si>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</si>
  <si>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</si>
  <si>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</si>
  <si>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</si>
  <si>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</si>
  <si>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</si>
  <si>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</si>
  <si>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</si>
  <si>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</si>
  <si>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</si>
  <si>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</si>
  <si>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</si>
  <si>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</si>
  <si>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</si>
  <si>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</si>
  <si>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</si>
  <si>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</si>
  <si>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</si>
  <si>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</si>
  <si>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</si>
  <si>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</si>
  <si>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</si>
  <si>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</si>
  <si>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</si>
  <si>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</si>
  <si>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</si>
  <si>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</si>
  <si>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</si>
  <si>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</si>
  <si>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</si>
  <si>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</si>
  <si>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</si>
  <si>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</si>
  <si>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</si>
  <si>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</si>
  <si>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</si>
  <si>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</si>
  <si>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</si>
  <si>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</si>
  <si>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</si>
  <si>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</si>
  <si>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</si>
  <si>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</si>
  <si>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</si>
  <si>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</si>
  <si>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</si>
  <si>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</si>
  <si>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</si>
  <si>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</si>
  <si>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</si>
  <si>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</si>
  <si>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</si>
  <si>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</si>
  <si>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</si>
  <si>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</si>
  <si>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</si>
  <si>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</si>
  <si>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</si>
  <si>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</si>
  <si>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</si>
  <si>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</si>
  <si>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</si>
  <si>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</si>
  <si>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</si>
  <si>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</si>
  <si>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</si>
  <si>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</si>
  <si>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</si>
  <si>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</si>
  <si>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</si>
  <si>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</si>
  <si>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</si>
  <si>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</si>
  <si>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</si>
  <si>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</si>
  <si>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</si>
  <si>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</si>
  <si>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</si>
  <si>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</si>
  <si>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</si>
  <si>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</si>
  <si>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</si>
  <si>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</si>
  <si>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</si>
  <si>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</si>
  <si>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</si>
  <si>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</si>
  <si>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</si>
  <si>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</si>
  <si>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</si>
  <si>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</si>
  <si>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</si>
  <si>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</si>
  <si>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</si>
  <si>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</si>
  <si>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</si>
  <si>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</si>
  <si>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</si>
  <si>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</si>
  <si>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</si>
  <si>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</si>
  <si>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</si>
  <si>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</si>
  <si>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</si>
  <si>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</si>
  <si>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</si>
  <si>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</si>
  <si>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</si>
  <si>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</si>
  <si>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</si>
  <si>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</si>
  <si>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</si>
  <si>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</si>
  <si>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</si>
  <si>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</si>
  <si>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</si>
  <si>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</si>
  <si>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</si>
  <si>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</si>
  <si>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</si>
  <si>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</si>
  <si>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</si>
  <si>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</si>
  <si>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</si>
  <si>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</si>
  <si>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</si>
  <si>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</si>
  <si>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</si>
  <si>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</si>
  <si>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</si>
  <si>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</si>
  <si>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</si>
  <si>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</si>
  <si>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</si>
  <si>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</si>
  <si>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</si>
  <si>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</si>
  <si>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</si>
  <si>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</si>
  <si>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</si>
  <si>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</si>
  <si>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</si>
  <si>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</si>
  <si>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</si>
  <si>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</si>
  <si>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</si>
  <si>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</si>
  <si>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</si>
  <si>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</si>
  <si>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</si>
  <si>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</si>
  <si>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</si>
  <si>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</si>
  <si>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</si>
  <si>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</si>
  <si>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</si>
  <si>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</si>
  <si>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</si>
  <si>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</si>
  <si>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</si>
  <si>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</si>
  <si>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</si>
  <si>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</si>
  <si>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</si>
  <si>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</si>
  <si>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</si>
  <si>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</si>
  <si>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</si>
  <si>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</si>
  <si>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</si>
  <si>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</si>
  <si>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</si>
  <si>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</si>
  <si>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</si>
  <si>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</si>
  <si>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</si>
  <si>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</si>
  <si>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</si>
  <si>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</si>
  <si>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</si>
  <si>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</si>
  <si>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</si>
  <si>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</si>
  <si>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</si>
  <si>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</si>
  <si>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</si>
  <si>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</si>
  <si>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</si>
  <si>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</si>
  <si>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</si>
  <si>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</si>
  <si>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</si>
  <si>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</si>
  <si>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</si>
  <si>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</si>
  <si>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</si>
  <si>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</si>
  <si>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</si>
  <si>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</si>
  <si>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</si>
  <si>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</si>
  <si>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</si>
  <si>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</si>
  <si>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</si>
  <si>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</si>
  <si>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</si>
  <si>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</si>
  <si>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</si>
  <si>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</si>
  <si>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</si>
  <si>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</si>
  <si>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</si>
  <si>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</si>
  <si>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</si>
  <si>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</si>
  <si>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</si>
  <si>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</si>
  <si>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</si>
  <si>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</si>
  <si>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</si>
  <si>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</si>
  <si>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</si>
  <si>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</si>
  <si>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</si>
  <si>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</si>
  <si>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</si>
  <si>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</si>
  <si>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</si>
  <si>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</si>
  <si>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</si>
  <si>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</si>
  <si>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</si>
  <si>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</si>
  <si>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</si>
  <si>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</si>
  <si>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</si>
  <si>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</si>
  <si>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</si>
  <si>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</si>
  <si>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</si>
  <si>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</si>
  <si>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</si>
  <si>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</si>
  <si>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</si>
  <si>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</si>
  <si>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</si>
  <si>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</si>
  <si>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</si>
  <si>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</si>
  <si>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</si>
  <si>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</si>
  <si>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</si>
  <si>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</si>
  <si>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</si>
  <si>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</si>
  <si>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</si>
  <si>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</si>
  <si>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</si>
  <si>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</si>
  <si>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</si>
  <si>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</si>
  <si>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</si>
  <si>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</si>
  <si>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</si>
  <si>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</si>
  <si>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</si>
  <si>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</si>
  <si>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</si>
  <si>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</si>
  <si>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</si>
  <si>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</si>
  <si>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</si>
  <si>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</si>
  <si>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</si>
  <si>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</si>
  <si>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</si>
  <si>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</si>
  <si>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</si>
  <si>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</si>
  <si>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</si>
  <si>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</si>
  <si>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</si>
  <si>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</si>
  <si>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</si>
  <si>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</si>
  <si>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</si>
  <si>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</si>
  <si>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</si>
  <si>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</si>
  <si>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</si>
  <si>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</si>
  <si>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</si>
  <si>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</si>
  <si>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</si>
  <si>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</si>
  <si>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</si>
  <si>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</si>
  <si>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</si>
  <si>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</si>
  <si>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</si>
  <si>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</si>
  <si>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</si>
  <si>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</si>
  <si>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</si>
  <si>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</si>
  <si>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</si>
  <si>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</si>
  <si>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</si>
  <si>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</si>
  <si>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</si>
  <si>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</si>
  <si>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</si>
  <si>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</si>
  <si>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</si>
  <si>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</si>
  <si>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</si>
  <si>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</si>
  <si>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</si>
  <si>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</si>
  <si>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</si>
  <si>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</si>
  <si>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</si>
  <si>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</si>
  <si>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</si>
  <si>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</si>
  <si>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</si>
  <si>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</si>
  <si>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</si>
  <si>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</si>
  <si>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</si>
  <si>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</si>
  <si>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</si>
  <si>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</si>
  <si>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</si>
  <si>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</si>
  <si>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</si>
  <si>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</si>
  <si>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</si>
  <si>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</si>
  <si>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</si>
  <si>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</si>
  <si>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</si>
  <si>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</si>
  <si>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</si>
  <si>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</si>
  <si>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</si>
  <si>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</si>
  <si>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</si>
  <si>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</si>
  <si>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</si>
  <si>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</si>
  <si>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</si>
  <si>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</si>
  <si>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</si>
  <si>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</si>
  <si>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</si>
  <si>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</si>
  <si>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</si>
  <si>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</si>
  <si>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</si>
  <si>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</si>
  <si>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</si>
  <si>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</si>
  <si>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</si>
  <si>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</si>
  <si>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</si>
  <si>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</si>
  <si>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</si>
  <si>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</si>
  <si>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</si>
  <si>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</si>
  <si>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</si>
  <si>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</si>
  <si>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</si>
  <si>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</si>
  <si>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</si>
  <si>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</si>
  <si>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</si>
  <si>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</si>
  <si>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</si>
  <si>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</si>
  <si>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</si>
  <si>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</si>
  <si>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</si>
  <si>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</si>
  <si>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</si>
  <si>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</si>
  <si>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</si>
  <si>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</si>
  <si>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</si>
  <si>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</si>
  <si>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</si>
  <si>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</si>
  <si>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</si>
  <si>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</si>
  <si>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</si>
  <si>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</si>
  <si>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</si>
  <si>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</si>
  <si>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</si>
  <si>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</si>
  <si>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</si>
  <si>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</si>
  <si>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</si>
  <si>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</si>
  <si>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</si>
  <si>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</si>
  <si>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</si>
  <si>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</si>
  <si>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</si>
  <si>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</si>
  <si>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</si>
  <si>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</si>
  <si>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</si>
  <si>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</si>
  <si>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</si>
  <si>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</si>
  <si>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</si>
  <si>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</si>
  <si>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</si>
  <si>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</si>
  <si>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</si>
  <si>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VICTORIA GTO</t>
  </si>
  <si>
    <t>CORRESPONDIENTE DEL 1 DE ENERO AL 31 DE MARZO DEL 2021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</si>
  <si>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</si>
  <si>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</si>
  <si>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</t>
  </si>
  <si>
    <t>PROFR. JAVIER RÉSENDIZ GONZALEZ</t>
  </si>
  <si>
    <t xml:space="preserve">LIA. MARICSA CORONA VELÁZQUEZ </t>
  </si>
  <si>
    <t>PRESIDENTE MUNICIPAL INTERINO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</si>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</sst>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4" fillId="0" borderId="0" xfId="3" applyFont="1" applyAlignment="1" applyProtection="1">
      <alignment horizontal="left" vertical="top" inden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0" fillId="0" borderId="0" xfId="3" applyFont="1" applyBorder="1" applyAlignment="1" applyProtection="1">
      <alignment vertical="top" wrapText="1"/>
      <protection locked="0"/>
    </xf>
    <xf numFmtId="4" fontId="20" fillId="0" borderId="0" xfId="3" applyNumberFormat="1" applyFont="1" applyBorder="1" applyAlignment="1" applyProtection="1">
      <alignment vertical="top"/>
      <protection locked="0"/>
    </xf>
    <xf numFmtId="0" fontId="5" fillId="0" borderId="0" xfId="3" applyFont="1" applyBorder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left" vertical="top" indent="1"/>
      <protection locked="0"/>
    </xf>
    <xf numFmtId="0" fontId="21" fillId="0" borderId="0" xfId="3" applyFont="1" applyAlignment="1" applyProtection="1">
      <alignment horizontal="left" vertical="top" inden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4" fontId="5" fillId="0" borderId="0" xfId="3" applyNumberFormat="1" applyFont="1" applyBorder="1" applyAlignment="1" applyProtection="1">
      <alignment horizontal="center" vertical="center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17972</xdr:colOff>
      <xdr:row>0</xdr:row>
      <xdr:rowOff>89859</xdr:rowOff>
    </xdr:from>
    <xdr:to>
      <xdr:col>1</xdr:col>
      <xdr:colOff>906969</xdr:colOff>
      <xdr:row>2</xdr:row>
      <xdr:rowOff>179717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2" y="89859"/>
          <a:ext cx="1553950" cy="575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</xdr:col>
      <xdr:colOff>779859</xdr:colOff>
      <xdr:row>2</xdr:row>
      <xdr:rowOff>209550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437084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103300</xdr:rowOff>
    </xdr:from>
    <xdr:to>
      <xdr:col>1</xdr:col>
      <xdr:colOff>561974</xdr:colOff>
      <xdr:row>2</xdr:row>
      <xdr:rowOff>129326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03300"/>
          <a:ext cx="1114425" cy="502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104775</xdr:rowOff>
    </xdr:from>
    <xdr:to>
      <xdr:col>1</xdr:col>
      <xdr:colOff>752475</xdr:colOff>
      <xdr:row>2</xdr:row>
      <xdr:rowOff>119800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923925" cy="47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1</xdr:col>
      <xdr:colOff>466725</xdr:colOff>
      <xdr:row>3</xdr:row>
      <xdr:rowOff>72175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714375" cy="47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66675</xdr:rowOff>
    </xdr:from>
    <xdr:to>
      <xdr:col>1</xdr:col>
      <xdr:colOff>768252</xdr:colOff>
      <xdr:row>2</xdr:row>
      <xdr:rowOff>228600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415952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I11" sqref="I1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8" t="s">
        <v>626</v>
      </c>
      <c r="B1" s="148"/>
      <c r="C1" s="19"/>
      <c r="D1" s="16" t="s">
        <v>614</v>
      </c>
      <c r="E1" s="17">
        <v>2021</v>
      </c>
    </row>
    <row r="2" spans="1:5" ht="18.95" customHeight="1" x14ac:dyDescent="0.2">
      <c r="A2" s="149" t="s">
        <v>613</v>
      </c>
      <c r="B2" s="149"/>
      <c r="C2" s="38"/>
      <c r="D2" s="16" t="s">
        <v>615</v>
      </c>
      <c r="E2" s="19" t="s">
        <v>617</v>
      </c>
    </row>
    <row r="3" spans="1:5" ht="18.95" customHeight="1" x14ac:dyDescent="0.2">
      <c r="A3" s="150" t="s">
        <v>627</v>
      </c>
      <c r="B3" s="150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selection activeCell="A30" sqref="A1:D3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6" t="s">
        <v>626</v>
      </c>
      <c r="B1" s="157"/>
      <c r="C1" s="158"/>
    </row>
    <row r="2" spans="1:3" s="39" customFormat="1" ht="18" customHeight="1" x14ac:dyDescent="0.25">
      <c r="A2" s="159" t="s">
        <v>44</v>
      </c>
      <c r="B2" s="160"/>
      <c r="C2" s="161"/>
    </row>
    <row r="3" spans="1:3" s="39" customFormat="1" ht="18" customHeight="1" x14ac:dyDescent="0.25">
      <c r="A3" s="159" t="s">
        <v>627</v>
      </c>
      <c r="B3" s="160"/>
      <c r="C3" s="161"/>
    </row>
    <row r="4" spans="1:3" s="42" customFormat="1" ht="18" customHeight="1" x14ac:dyDescent="0.2">
      <c r="A4" s="162" t="s">
        <v>624</v>
      </c>
      <c r="B4" s="163"/>
      <c r="C4" s="164"/>
    </row>
    <row r="5" spans="1:3" s="40" customFormat="1" x14ac:dyDescent="0.2">
      <c r="A5" s="60" t="s">
        <v>529</v>
      </c>
      <c r="B5" s="60"/>
      <c r="C5" s="61">
        <v>53385469.829999998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4" x14ac:dyDescent="0.2">
      <c r="A17" s="75">
        <v>3.2</v>
      </c>
      <c r="B17" s="68" t="s">
        <v>538</v>
      </c>
      <c r="C17" s="66">
        <v>0</v>
      </c>
    </row>
    <row r="18" spans="1:4" x14ac:dyDescent="0.2">
      <c r="A18" s="75">
        <v>3.3</v>
      </c>
      <c r="B18" s="70" t="s">
        <v>539</v>
      </c>
      <c r="C18" s="76">
        <v>0</v>
      </c>
    </row>
    <row r="19" spans="1:4" x14ac:dyDescent="0.2">
      <c r="A19" s="62"/>
      <c r="B19" s="77"/>
      <c r="C19" s="78"/>
    </row>
    <row r="20" spans="1:4" x14ac:dyDescent="0.2">
      <c r="A20" s="79" t="s">
        <v>83</v>
      </c>
      <c r="B20" s="79"/>
      <c r="C20" s="61">
        <f>C5+C7-C15</f>
        <v>53385469.829999998</v>
      </c>
    </row>
    <row r="22" spans="1:4" x14ac:dyDescent="0.2">
      <c r="A22" s="147" t="s">
        <v>628</v>
      </c>
    </row>
    <row r="26" spans="1:4" ht="12.75" x14ac:dyDescent="0.2">
      <c r="B26" s="144" t="s">
        <v>629</v>
      </c>
      <c r="C26" s="151" t="s">
        <v>630</v>
      </c>
      <c r="D26" s="151"/>
    </row>
    <row r="27" spans="1:4" x14ac:dyDescent="0.2">
      <c r="B27" s="145" t="s">
        <v>631</v>
      </c>
      <c r="C27" s="152" t="s">
        <v>632</v>
      </c>
      <c r="D27" s="152"/>
    </row>
    <row r="28" spans="1:4" x14ac:dyDescent="0.2">
      <c r="B28" s="145" t="s">
        <v>633</v>
      </c>
      <c r="C28" s="152" t="s">
        <v>634</v>
      </c>
      <c r="D28" s="152"/>
    </row>
  </sheetData>
  <mergeCells count="7">
    <mergeCell ref="C27:D27"/>
    <mergeCell ref="C28:D28"/>
    <mergeCell ref="A1:C1"/>
    <mergeCell ref="A2:C2"/>
    <mergeCell ref="A3:C3"/>
    <mergeCell ref="A4:C4"/>
    <mergeCell ref="C26:D26"/>
  </mergeCells>
  <pageMargins left="0.7" right="0.7" top="0.75" bottom="0.75" header="0.3" footer="0.3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workbookViewId="0">
      <selection activeCell="A46" sqref="A1:D46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5" t="s">
        <v>626</v>
      </c>
      <c r="B1" s="166"/>
      <c r="C1" s="167"/>
    </row>
    <row r="2" spans="1:3" s="43" customFormat="1" ht="18.95" customHeight="1" x14ac:dyDescent="0.25">
      <c r="A2" s="168" t="s">
        <v>45</v>
      </c>
      <c r="B2" s="169"/>
      <c r="C2" s="170"/>
    </row>
    <row r="3" spans="1:3" s="43" customFormat="1" ht="18.95" customHeight="1" x14ac:dyDescent="0.25">
      <c r="A3" s="168" t="s">
        <v>627</v>
      </c>
      <c r="B3" s="169"/>
      <c r="C3" s="170"/>
    </row>
    <row r="4" spans="1:3" s="44" customFormat="1" x14ac:dyDescent="0.2">
      <c r="A4" s="162" t="s">
        <v>624</v>
      </c>
      <c r="B4" s="163"/>
      <c r="C4" s="164"/>
    </row>
    <row r="5" spans="1:3" x14ac:dyDescent="0.2">
      <c r="A5" s="91" t="s">
        <v>542</v>
      </c>
      <c r="B5" s="60"/>
      <c r="C5" s="84">
        <v>37069784.020000003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20933193.420000002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18933195.420000002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1999998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4" x14ac:dyDescent="0.2">
      <c r="A33" s="100" t="s">
        <v>566</v>
      </c>
      <c r="B33" s="83" t="s">
        <v>452</v>
      </c>
      <c r="C33" s="93">
        <v>0</v>
      </c>
    </row>
    <row r="34" spans="1:4" x14ac:dyDescent="0.2">
      <c r="A34" s="100" t="s">
        <v>567</v>
      </c>
      <c r="B34" s="83" t="s">
        <v>568</v>
      </c>
      <c r="C34" s="93">
        <v>0</v>
      </c>
    </row>
    <row r="35" spans="1:4" x14ac:dyDescent="0.2">
      <c r="A35" s="100" t="s">
        <v>569</v>
      </c>
      <c r="B35" s="83" t="s">
        <v>570</v>
      </c>
      <c r="C35" s="93">
        <v>0</v>
      </c>
    </row>
    <row r="36" spans="1:4" x14ac:dyDescent="0.2">
      <c r="A36" s="100" t="s">
        <v>571</v>
      </c>
      <c r="B36" s="83" t="s">
        <v>460</v>
      </c>
      <c r="C36" s="93">
        <v>0</v>
      </c>
    </row>
    <row r="37" spans="1:4" x14ac:dyDescent="0.2">
      <c r="A37" s="100" t="s">
        <v>572</v>
      </c>
      <c r="B37" s="92" t="s">
        <v>573</v>
      </c>
      <c r="C37" s="99">
        <v>0</v>
      </c>
    </row>
    <row r="38" spans="1:4" x14ac:dyDescent="0.2">
      <c r="A38" s="85"/>
      <c r="B38" s="88"/>
      <c r="C38" s="89"/>
    </row>
    <row r="39" spans="1:4" x14ac:dyDescent="0.2">
      <c r="A39" s="90" t="s">
        <v>85</v>
      </c>
      <c r="B39" s="60"/>
      <c r="C39" s="61">
        <f>C5-C7+C30</f>
        <v>16136590.600000001</v>
      </c>
    </row>
    <row r="40" spans="1:4" x14ac:dyDescent="0.2">
      <c r="A40" s="147" t="s">
        <v>628</v>
      </c>
    </row>
    <row r="42" spans="1:4" ht="14.25" x14ac:dyDescent="0.2">
      <c r="B42" s="142"/>
      <c r="C42" s="142"/>
      <c r="D42" s="143"/>
    </row>
    <row r="43" spans="1:4" ht="12.75" x14ac:dyDescent="0.2">
      <c r="B43" s="144" t="s">
        <v>629</v>
      </c>
      <c r="C43" s="151" t="s">
        <v>630</v>
      </c>
      <c r="D43" s="151"/>
    </row>
    <row r="44" spans="1:4" x14ac:dyDescent="0.2">
      <c r="B44" s="145" t="s">
        <v>631</v>
      </c>
      <c r="C44" s="152" t="s">
        <v>632</v>
      </c>
      <c r="D44" s="152"/>
    </row>
    <row r="45" spans="1:4" x14ac:dyDescent="0.2">
      <c r="B45" s="145" t="s">
        <v>633</v>
      </c>
      <c r="C45" s="152" t="s">
        <v>634</v>
      </c>
      <c r="D45" s="152"/>
    </row>
    <row r="46" spans="1:4" x14ac:dyDescent="0.2">
      <c r="B46" s="140"/>
      <c r="C46" s="140"/>
      <c r="D46" s="141"/>
    </row>
  </sheetData>
  <mergeCells count="7">
    <mergeCell ref="C44:D44"/>
    <mergeCell ref="C45:D45"/>
    <mergeCell ref="A1:C1"/>
    <mergeCell ref="A2:C2"/>
    <mergeCell ref="A3:C3"/>
    <mergeCell ref="A4:C4"/>
    <mergeCell ref="C43:D43"/>
  </mergeCell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C1" workbookViewId="0">
      <selection activeCell="A55" sqref="A1:J55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55" t="s">
        <v>626</v>
      </c>
      <c r="B1" s="171"/>
      <c r="C1" s="171"/>
      <c r="D1" s="171"/>
      <c r="E1" s="171"/>
      <c r="F1" s="171"/>
      <c r="G1" s="29" t="s">
        <v>614</v>
      </c>
      <c r="H1" s="30">
        <v>2021</v>
      </c>
    </row>
    <row r="2" spans="1:10" ht="18.95" customHeight="1" x14ac:dyDescent="0.2">
      <c r="A2" s="155" t="s">
        <v>625</v>
      </c>
      <c r="B2" s="171"/>
      <c r="C2" s="171"/>
      <c r="D2" s="171"/>
      <c r="E2" s="171"/>
      <c r="F2" s="171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72" t="s">
        <v>627</v>
      </c>
      <c r="B3" s="173"/>
      <c r="C3" s="173"/>
      <c r="D3" s="173"/>
      <c r="E3" s="173"/>
      <c r="F3" s="173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9" spans="1:4" ht="12.75" x14ac:dyDescent="0.2">
      <c r="A49" s="139" t="s">
        <v>628</v>
      </c>
    </row>
    <row r="52" spans="1:4" ht="14.25" x14ac:dyDescent="0.2">
      <c r="B52" s="142"/>
      <c r="C52" s="142"/>
      <c r="D52" s="143"/>
    </row>
    <row r="53" spans="1:4" ht="12.75" x14ac:dyDescent="0.2">
      <c r="B53" s="144" t="s">
        <v>629</v>
      </c>
      <c r="C53" s="151" t="s">
        <v>630</v>
      </c>
      <c r="D53" s="151"/>
    </row>
    <row r="54" spans="1:4" x14ac:dyDescent="0.2">
      <c r="B54" s="145" t="s">
        <v>631</v>
      </c>
      <c r="C54" s="152" t="s">
        <v>632</v>
      </c>
      <c r="D54" s="152"/>
    </row>
    <row r="55" spans="1:4" x14ac:dyDescent="0.2">
      <c r="B55" s="145" t="s">
        <v>633</v>
      </c>
      <c r="C55" s="152" t="s">
        <v>634</v>
      </c>
      <c r="D55" s="152"/>
    </row>
  </sheetData>
  <sheetProtection formatCells="0" formatColumns="0" formatRows="0" insertColumns="0" insertRows="0" insertHyperlinks="0" deleteColumns="0" deleteRows="0" sort="0" autoFilter="0" pivotTables="0"/>
  <mergeCells count="6">
    <mergeCell ref="C53:D53"/>
    <mergeCell ref="C54:D54"/>
    <mergeCell ref="C55:D55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74" t="s">
        <v>35</v>
      </c>
      <c r="B5" s="174"/>
      <c r="C5" s="174"/>
      <c r="D5" s="174"/>
      <c r="E5" s="17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75" t="s">
        <v>37</v>
      </c>
      <c r="C10" s="175"/>
      <c r="D10" s="175"/>
      <c r="E10" s="175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75" t="s">
        <v>39</v>
      </c>
      <c r="C12" s="175"/>
      <c r="D12" s="175"/>
      <c r="E12" s="175"/>
    </row>
    <row r="13" spans="1:8" s="129" customFormat="1" ht="26.1" customHeight="1" x14ac:dyDescent="0.2">
      <c r="A13" s="133" t="s">
        <v>608</v>
      </c>
      <c r="B13" s="175" t="s">
        <v>40</v>
      </c>
      <c r="C13" s="175"/>
      <c r="D13" s="175"/>
      <c r="E13" s="17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opLeftCell="C1" zoomScale="106" zoomScaleNormal="106" workbookViewId="0">
      <selection activeCell="A157" sqref="A1:I157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53" t="s">
        <v>626</v>
      </c>
      <c r="B1" s="154"/>
      <c r="C1" s="154"/>
      <c r="D1" s="154"/>
      <c r="E1" s="154"/>
      <c r="F1" s="154"/>
      <c r="G1" s="16" t="s">
        <v>614</v>
      </c>
      <c r="H1" s="27">
        <v>2021</v>
      </c>
    </row>
    <row r="2" spans="1:8" s="18" customFormat="1" ht="18.95" customHeight="1" x14ac:dyDescent="0.25">
      <c r="A2" s="153" t="s">
        <v>618</v>
      </c>
      <c r="B2" s="154"/>
      <c r="C2" s="154"/>
      <c r="D2" s="154"/>
      <c r="E2" s="154"/>
      <c r="F2" s="154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53" t="s">
        <v>627</v>
      </c>
      <c r="B3" s="154"/>
      <c r="C3" s="154"/>
      <c r="D3" s="154"/>
      <c r="E3" s="154"/>
      <c r="F3" s="154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10958835.52</v>
      </c>
    </row>
    <row r="9" spans="1:8" x14ac:dyDescent="0.2">
      <c r="A9" s="24">
        <v>1115</v>
      </c>
      <c r="B9" s="22" t="s">
        <v>199</v>
      </c>
      <c r="C9" s="26">
        <v>-6576114.96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14634.39</v>
      </c>
      <c r="D15" s="26">
        <v>14634.39</v>
      </c>
      <c r="E15" s="26">
        <v>253817.35</v>
      </c>
      <c r="F15" s="26">
        <v>14641.36</v>
      </c>
      <c r="G15" s="26">
        <v>15052.67</v>
      </c>
    </row>
    <row r="16" spans="1:8" x14ac:dyDescent="0.2">
      <c r="A16" s="24">
        <v>1124</v>
      </c>
      <c r="B16" s="22" t="s">
        <v>203</v>
      </c>
      <c r="C16" s="26">
        <v>2746947.51</v>
      </c>
      <c r="D16" s="26">
        <v>2673145.5099999998</v>
      </c>
      <c r="E16" s="26">
        <v>2637434.5099999998</v>
      </c>
      <c r="F16" s="26">
        <v>2637434.5099999998</v>
      </c>
      <c r="G16" s="26">
        <v>79220.84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1385804.7</v>
      </c>
      <c r="D20" s="26">
        <v>1385804.7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80000</v>
      </c>
      <c r="D21" s="26">
        <v>80000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703985.07</v>
      </c>
      <c r="D23" s="26">
        <v>703985.07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10712194.039999999</v>
      </c>
      <c r="D24" s="26">
        <v>10712194.039999999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7840421.9699999997</v>
      </c>
      <c r="D25" s="26">
        <v>7840421.9699999997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-6679809.7800000003</v>
      </c>
      <c r="D27" s="26">
        <v>-6679809.7800000003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306812437.56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631303.5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304607134.06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1574000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14499995.66</v>
      </c>
      <c r="D62" s="26">
        <f t="shared" ref="D62:E62" si="0">SUM(D63:D70)</f>
        <v>0</v>
      </c>
      <c r="E62" s="26">
        <f t="shared" si="0"/>
        <v>-9673565.7300000004</v>
      </c>
    </row>
    <row r="63" spans="1:9" x14ac:dyDescent="0.2">
      <c r="A63" s="24">
        <v>1241</v>
      </c>
      <c r="B63" s="22" t="s">
        <v>240</v>
      </c>
      <c r="C63" s="26">
        <v>2562861.87</v>
      </c>
      <c r="D63" s="26">
        <v>0</v>
      </c>
      <c r="E63" s="26">
        <v>-1793138.51</v>
      </c>
    </row>
    <row r="64" spans="1:9" x14ac:dyDescent="0.2">
      <c r="A64" s="24">
        <v>1242</v>
      </c>
      <c r="B64" s="22" t="s">
        <v>241</v>
      </c>
      <c r="C64" s="26">
        <v>536436.38</v>
      </c>
      <c r="D64" s="26">
        <v>0</v>
      </c>
      <c r="E64" s="26">
        <v>-239365.39</v>
      </c>
    </row>
    <row r="65" spans="1:9" x14ac:dyDescent="0.2">
      <c r="A65" s="24">
        <v>1243</v>
      </c>
      <c r="B65" s="22" t="s">
        <v>242</v>
      </c>
      <c r="C65" s="26">
        <v>141182.06</v>
      </c>
      <c r="D65" s="26">
        <v>0</v>
      </c>
      <c r="E65" s="26">
        <v>-42091.1</v>
      </c>
    </row>
    <row r="66" spans="1:9" x14ac:dyDescent="0.2">
      <c r="A66" s="24">
        <v>1244</v>
      </c>
      <c r="B66" s="22" t="s">
        <v>243</v>
      </c>
      <c r="C66" s="26">
        <v>8946169.0899999999</v>
      </c>
      <c r="D66" s="26">
        <v>0</v>
      </c>
      <c r="E66" s="26">
        <v>-5809782.0300000003</v>
      </c>
    </row>
    <row r="67" spans="1:9" x14ac:dyDescent="0.2">
      <c r="A67" s="24">
        <v>1245</v>
      </c>
      <c r="B67" s="22" t="s">
        <v>244</v>
      </c>
      <c r="C67" s="26">
        <v>86023.44</v>
      </c>
      <c r="D67" s="26">
        <v>0</v>
      </c>
      <c r="E67" s="26">
        <v>-46912.68</v>
      </c>
    </row>
    <row r="68" spans="1:9" x14ac:dyDescent="0.2">
      <c r="A68" s="24">
        <v>1246</v>
      </c>
      <c r="B68" s="22" t="s">
        <v>245</v>
      </c>
      <c r="C68" s="26">
        <v>2177322.8199999998</v>
      </c>
      <c r="D68" s="26">
        <v>0</v>
      </c>
      <c r="E68" s="26">
        <v>-1742276.02</v>
      </c>
    </row>
    <row r="69" spans="1:9" x14ac:dyDescent="0.2">
      <c r="A69" s="24">
        <v>1247</v>
      </c>
      <c r="B69" s="22" t="s">
        <v>246</v>
      </c>
      <c r="C69" s="26">
        <v>50000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1391927.96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234090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1157837.96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6391867.7699999996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6391867.7699999996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10201058.09</v>
      </c>
      <c r="D110" s="26">
        <f>SUM(D111:D119)</f>
        <v>10201058.09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-1709387.87</v>
      </c>
      <c r="D111" s="26">
        <f>C111</f>
        <v>-1709387.87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8140999.9500000002</v>
      </c>
      <c r="D112" s="26">
        <f t="shared" ref="D112:D119" si="1">C112</f>
        <v>8140999.9500000002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3707957.64</v>
      </c>
      <c r="D113" s="26">
        <f t="shared" si="1"/>
        <v>3707957.64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38454.47</v>
      </c>
      <c r="D115" s="26">
        <f t="shared" si="1"/>
        <v>38454.47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908484.11</v>
      </c>
      <c r="D117" s="26">
        <f t="shared" si="1"/>
        <v>908484.11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-885450.21</v>
      </c>
      <c r="D119" s="26">
        <f t="shared" si="1"/>
        <v>-885450.21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5" x14ac:dyDescent="0.2">
      <c r="A145" s="24">
        <v>2199</v>
      </c>
      <c r="B145" s="22" t="s">
        <v>301</v>
      </c>
      <c r="C145" s="26">
        <v>0</v>
      </c>
    </row>
    <row r="146" spans="1:5" x14ac:dyDescent="0.2">
      <c r="A146" s="24">
        <v>2240</v>
      </c>
      <c r="B146" s="22" t="s">
        <v>302</v>
      </c>
      <c r="C146" s="26">
        <f>SUM(C147:C149)</f>
        <v>0</v>
      </c>
    </row>
    <row r="147" spans="1:5" x14ac:dyDescent="0.2">
      <c r="A147" s="24">
        <v>2241</v>
      </c>
      <c r="B147" s="22" t="s">
        <v>303</v>
      </c>
      <c r="C147" s="26">
        <v>0</v>
      </c>
    </row>
    <row r="148" spans="1:5" x14ac:dyDescent="0.2">
      <c r="A148" s="24">
        <v>2242</v>
      </c>
      <c r="B148" s="22" t="s">
        <v>304</v>
      </c>
      <c r="C148" s="26">
        <v>0</v>
      </c>
    </row>
    <row r="149" spans="1:5" x14ac:dyDescent="0.2">
      <c r="A149" s="24">
        <v>2249</v>
      </c>
      <c r="B149" s="22" t="s">
        <v>305</v>
      </c>
      <c r="C149" s="26">
        <v>0</v>
      </c>
    </row>
    <row r="151" spans="1:5" x14ac:dyDescent="0.2">
      <c r="A151" s="146" t="s">
        <v>628</v>
      </c>
      <c r="B151" s="140"/>
      <c r="C151" s="141"/>
      <c r="D151" s="141"/>
      <c r="E151" s="141"/>
    </row>
    <row r="154" spans="1:5" ht="12.75" x14ac:dyDescent="0.2">
      <c r="B154" s="144" t="s">
        <v>629</v>
      </c>
      <c r="C154" s="151" t="s">
        <v>630</v>
      </c>
      <c r="D154" s="151"/>
    </row>
    <row r="155" spans="1:5" x14ac:dyDescent="0.2">
      <c r="B155" s="145" t="s">
        <v>631</v>
      </c>
      <c r="C155" s="152" t="s">
        <v>632</v>
      </c>
      <c r="D155" s="152"/>
    </row>
    <row r="156" spans="1:5" x14ac:dyDescent="0.2">
      <c r="B156" s="145" t="s">
        <v>633</v>
      </c>
      <c r="C156" s="152" t="s">
        <v>634</v>
      </c>
      <c r="D156" s="152"/>
    </row>
  </sheetData>
  <sheetProtection formatCells="0" formatColumns="0" formatRows="0" insertColumns="0" insertRows="0" insertHyperlinks="0" deleteColumns="0" deleteRows="0" sort="0" autoFilter="0" pivotTables="0"/>
  <mergeCells count="6">
    <mergeCell ref="C154:D154"/>
    <mergeCell ref="C155:D155"/>
    <mergeCell ref="C156:D156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9"/>
  <sheetViews>
    <sheetView zoomScaleNormal="100" workbookViewId="0">
      <selection activeCell="A237" sqref="A1:F237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9" t="s">
        <v>626</v>
      </c>
      <c r="B1" s="149"/>
      <c r="C1" s="149"/>
      <c r="D1" s="16" t="s">
        <v>614</v>
      </c>
      <c r="E1" s="27">
        <v>2021</v>
      </c>
    </row>
    <row r="2" spans="1:5" s="18" customFormat="1" ht="18.95" customHeight="1" x14ac:dyDescent="0.25">
      <c r="A2" s="149" t="s">
        <v>621</v>
      </c>
      <c r="B2" s="149"/>
      <c r="C2" s="149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9" t="s">
        <v>627</v>
      </c>
      <c r="B3" s="149"/>
      <c r="C3" s="149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2804239.7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1715702.8800000001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1679103.8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36599.08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873376.83000000007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865633.16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7743.67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168083.14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168083.14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47076.85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47076.85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50581230.129999995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50581230.129999995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16366958.67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11860780.210000001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22185485.59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168005.66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16136590.6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13334540.220000001</v>
      </c>
      <c r="D100" s="59">
        <f>C100/$C$99</f>
        <v>0.82635424982523886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7418494.3799999999</v>
      </c>
      <c r="D101" s="59">
        <f t="shared" ref="D101:D164" si="0">C101/$C$99</f>
        <v>0.45973121360592739</v>
      </c>
      <c r="E101" s="58"/>
    </row>
    <row r="102" spans="1:5" x14ac:dyDescent="0.2">
      <c r="A102" s="56">
        <v>5111</v>
      </c>
      <c r="B102" s="53" t="s">
        <v>364</v>
      </c>
      <c r="C102" s="57">
        <v>5212397.33</v>
      </c>
      <c r="D102" s="59">
        <f t="shared" si="0"/>
        <v>0.32301726301465444</v>
      </c>
      <c r="E102" s="58"/>
    </row>
    <row r="103" spans="1:5" x14ac:dyDescent="0.2">
      <c r="A103" s="56">
        <v>5112</v>
      </c>
      <c r="B103" s="53" t="s">
        <v>365</v>
      </c>
      <c r="C103" s="57">
        <v>1726420.33</v>
      </c>
      <c r="D103" s="59">
        <f t="shared" si="0"/>
        <v>0.10698792407858448</v>
      </c>
      <c r="E103" s="58"/>
    </row>
    <row r="104" spans="1:5" x14ac:dyDescent="0.2">
      <c r="A104" s="56">
        <v>5113</v>
      </c>
      <c r="B104" s="53" t="s">
        <v>366</v>
      </c>
      <c r="C104" s="57">
        <v>200084.6</v>
      </c>
      <c r="D104" s="59">
        <f t="shared" si="0"/>
        <v>1.2399434611670696E-2</v>
      </c>
      <c r="E104" s="58"/>
    </row>
    <row r="105" spans="1:5" x14ac:dyDescent="0.2">
      <c r="A105" s="56">
        <v>5114</v>
      </c>
      <c r="B105" s="53" t="s">
        <v>367</v>
      </c>
      <c r="C105" s="57">
        <v>83506.91</v>
      </c>
      <c r="D105" s="59">
        <f t="shared" si="0"/>
        <v>5.1750033244321141E-3</v>
      </c>
      <c r="E105" s="58"/>
    </row>
    <row r="106" spans="1:5" x14ac:dyDescent="0.2">
      <c r="A106" s="56">
        <v>5115</v>
      </c>
      <c r="B106" s="53" t="s">
        <v>368</v>
      </c>
      <c r="C106" s="57">
        <v>196085.21</v>
      </c>
      <c r="D106" s="59">
        <f t="shared" si="0"/>
        <v>1.2151588576585689E-2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3863674.0999999996</v>
      </c>
      <c r="D108" s="59">
        <f t="shared" si="0"/>
        <v>0.23943559056396954</v>
      </c>
      <c r="E108" s="58"/>
    </row>
    <row r="109" spans="1:5" x14ac:dyDescent="0.2">
      <c r="A109" s="56">
        <v>5121</v>
      </c>
      <c r="B109" s="53" t="s">
        <v>371</v>
      </c>
      <c r="C109" s="57">
        <v>210294.66</v>
      </c>
      <c r="D109" s="59">
        <f t="shared" si="0"/>
        <v>1.3032161824815709E-2</v>
      </c>
      <c r="E109" s="58"/>
    </row>
    <row r="110" spans="1:5" x14ac:dyDescent="0.2">
      <c r="A110" s="56">
        <v>5122</v>
      </c>
      <c r="B110" s="53" t="s">
        <v>372</v>
      </c>
      <c r="C110" s="57">
        <v>125481.19</v>
      </c>
      <c r="D110" s="59">
        <f t="shared" si="0"/>
        <v>7.7761897237449903E-3</v>
      </c>
      <c r="E110" s="58"/>
    </row>
    <row r="111" spans="1:5" x14ac:dyDescent="0.2">
      <c r="A111" s="56">
        <v>5123</v>
      </c>
      <c r="B111" s="53" t="s">
        <v>373</v>
      </c>
      <c r="C111" s="57">
        <v>4640</v>
      </c>
      <c r="D111" s="59">
        <f t="shared" si="0"/>
        <v>2.8754525134943936E-4</v>
      </c>
      <c r="E111" s="58"/>
    </row>
    <row r="112" spans="1:5" x14ac:dyDescent="0.2">
      <c r="A112" s="56">
        <v>5124</v>
      </c>
      <c r="B112" s="53" t="s">
        <v>374</v>
      </c>
      <c r="C112" s="57">
        <v>1172958.96</v>
      </c>
      <c r="D112" s="59">
        <f t="shared" si="0"/>
        <v>7.2689392020641577E-2</v>
      </c>
      <c r="E112" s="58"/>
    </row>
    <row r="113" spans="1:5" x14ac:dyDescent="0.2">
      <c r="A113" s="56">
        <v>5125</v>
      </c>
      <c r="B113" s="53" t="s">
        <v>375</v>
      </c>
      <c r="C113" s="57">
        <v>59977.03</v>
      </c>
      <c r="D113" s="59">
        <f t="shared" si="0"/>
        <v>3.7168340876169966E-3</v>
      </c>
      <c r="E113" s="58"/>
    </row>
    <row r="114" spans="1:5" x14ac:dyDescent="0.2">
      <c r="A114" s="56">
        <v>5126</v>
      </c>
      <c r="B114" s="53" t="s">
        <v>376</v>
      </c>
      <c r="C114" s="57">
        <v>2218686.46</v>
      </c>
      <c r="D114" s="59">
        <f t="shared" si="0"/>
        <v>0.13749412840652969</v>
      </c>
      <c r="E114" s="58"/>
    </row>
    <row r="115" spans="1:5" x14ac:dyDescent="0.2">
      <c r="A115" s="56">
        <v>5127</v>
      </c>
      <c r="B115" s="53" t="s">
        <v>377</v>
      </c>
      <c r="C115" s="57">
        <v>71635.8</v>
      </c>
      <c r="D115" s="59">
        <f t="shared" si="0"/>
        <v>4.4393392492711571E-3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2052371.7400000002</v>
      </c>
      <c r="D118" s="59">
        <f t="shared" si="0"/>
        <v>0.12718744565534185</v>
      </c>
      <c r="E118" s="58"/>
    </row>
    <row r="119" spans="1:5" x14ac:dyDescent="0.2">
      <c r="A119" s="56">
        <v>5131</v>
      </c>
      <c r="B119" s="53" t="s">
        <v>381</v>
      </c>
      <c r="C119" s="57">
        <v>1119432</v>
      </c>
      <c r="D119" s="59">
        <f t="shared" si="0"/>
        <v>6.9372274958751201E-2</v>
      </c>
      <c r="E119" s="58"/>
    </row>
    <row r="120" spans="1:5" x14ac:dyDescent="0.2">
      <c r="A120" s="56">
        <v>5132</v>
      </c>
      <c r="B120" s="53" t="s">
        <v>382</v>
      </c>
      <c r="C120" s="57">
        <v>62120</v>
      </c>
      <c r="D120" s="59">
        <f t="shared" si="0"/>
        <v>3.8496359943593042E-3</v>
      </c>
      <c r="E120" s="58"/>
    </row>
    <row r="121" spans="1:5" x14ac:dyDescent="0.2">
      <c r="A121" s="56">
        <v>5133</v>
      </c>
      <c r="B121" s="53" t="s">
        <v>383</v>
      </c>
      <c r="C121" s="57">
        <v>35833.599999999999</v>
      </c>
      <c r="D121" s="59">
        <f t="shared" si="0"/>
        <v>2.2206425686972561E-3</v>
      </c>
      <c r="E121" s="58"/>
    </row>
    <row r="122" spans="1:5" x14ac:dyDescent="0.2">
      <c r="A122" s="56">
        <v>5134</v>
      </c>
      <c r="B122" s="53" t="s">
        <v>384</v>
      </c>
      <c r="C122" s="57">
        <v>1923.28</v>
      </c>
      <c r="D122" s="59">
        <f t="shared" si="0"/>
        <v>1.191875066843426E-4</v>
      </c>
      <c r="E122" s="58"/>
    </row>
    <row r="123" spans="1:5" x14ac:dyDescent="0.2">
      <c r="A123" s="56">
        <v>5135</v>
      </c>
      <c r="B123" s="53" t="s">
        <v>385</v>
      </c>
      <c r="C123" s="57">
        <v>422998.24</v>
      </c>
      <c r="D123" s="59">
        <f t="shared" si="0"/>
        <v>2.6213606733010875E-2</v>
      </c>
      <c r="E123" s="58"/>
    </row>
    <row r="124" spans="1:5" x14ac:dyDescent="0.2">
      <c r="A124" s="56">
        <v>5136</v>
      </c>
      <c r="B124" s="53" t="s">
        <v>386</v>
      </c>
      <c r="C124" s="57">
        <v>146430.24</v>
      </c>
      <c r="D124" s="59">
        <f t="shared" si="0"/>
        <v>9.0744224495600701E-3</v>
      </c>
      <c r="E124" s="58"/>
    </row>
    <row r="125" spans="1:5" x14ac:dyDescent="0.2">
      <c r="A125" s="56">
        <v>5137</v>
      </c>
      <c r="B125" s="53" t="s">
        <v>387</v>
      </c>
      <c r="C125" s="57">
        <v>28155.81</v>
      </c>
      <c r="D125" s="59">
        <f t="shared" si="0"/>
        <v>1.7448425567666073E-3</v>
      </c>
      <c r="E125" s="58"/>
    </row>
    <row r="126" spans="1:5" x14ac:dyDescent="0.2">
      <c r="A126" s="56">
        <v>5138</v>
      </c>
      <c r="B126" s="53" t="s">
        <v>388</v>
      </c>
      <c r="C126" s="57">
        <v>108486</v>
      </c>
      <c r="D126" s="59">
        <f t="shared" si="0"/>
        <v>6.7229814952360512E-3</v>
      </c>
      <c r="E126" s="58"/>
    </row>
    <row r="127" spans="1:5" x14ac:dyDescent="0.2">
      <c r="A127" s="56">
        <v>5139</v>
      </c>
      <c r="B127" s="53" t="s">
        <v>389</v>
      </c>
      <c r="C127" s="57">
        <v>126992.57</v>
      </c>
      <c r="D127" s="59">
        <f t="shared" si="0"/>
        <v>7.8698513922761358E-3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2503838.27</v>
      </c>
      <c r="D128" s="59">
        <f t="shared" si="0"/>
        <v>0.15516525963049468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1482202.8</v>
      </c>
      <c r="D132" s="59">
        <f t="shared" si="0"/>
        <v>9.185352945621611E-2</v>
      </c>
      <c r="E132" s="58"/>
    </row>
    <row r="133" spans="1:5" x14ac:dyDescent="0.2">
      <c r="A133" s="56">
        <v>5221</v>
      </c>
      <c r="B133" s="53" t="s">
        <v>395</v>
      </c>
      <c r="C133" s="57">
        <v>1482202.8</v>
      </c>
      <c r="D133" s="59">
        <f t="shared" si="0"/>
        <v>9.185352945621611E-2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1021635.47</v>
      </c>
      <c r="D138" s="59">
        <f t="shared" si="0"/>
        <v>6.3311730174278574E-2</v>
      </c>
      <c r="E138" s="58"/>
    </row>
    <row r="139" spans="1:5" x14ac:dyDescent="0.2">
      <c r="A139" s="56">
        <v>5241</v>
      </c>
      <c r="B139" s="53" t="s">
        <v>399</v>
      </c>
      <c r="C139" s="57">
        <v>1021635.47</v>
      </c>
      <c r="D139" s="59">
        <f t="shared" si="0"/>
        <v>6.3311730174278574E-2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257845.43</v>
      </c>
      <c r="D161" s="59">
        <f t="shared" si="0"/>
        <v>1.5978928659192728E-2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257845.43</v>
      </c>
      <c r="D168" s="59">
        <f t="shared" si="1"/>
        <v>1.5978928659192728E-2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257845.43</v>
      </c>
      <c r="D170" s="59">
        <f t="shared" si="1"/>
        <v>1.5978928659192728E-2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40366.68</v>
      </c>
      <c r="D171" s="59">
        <f t="shared" si="1"/>
        <v>2.5015618850737901E-3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40366.68</v>
      </c>
      <c r="D172" s="59">
        <f t="shared" si="1"/>
        <v>2.5015618850737901E-3</v>
      </c>
      <c r="E172" s="58"/>
    </row>
    <row r="173" spans="1:5" x14ac:dyDescent="0.2">
      <c r="A173" s="56">
        <v>5411</v>
      </c>
      <c r="B173" s="53" t="s">
        <v>429</v>
      </c>
      <c r="C173" s="57">
        <v>40366.68</v>
      </c>
      <c r="D173" s="59">
        <f t="shared" si="1"/>
        <v>2.5015618850737901E-3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3" spans="1:5" ht="12.75" x14ac:dyDescent="0.2">
      <c r="A223" s="139" t="s">
        <v>628</v>
      </c>
    </row>
    <row r="224" spans="1:5" ht="12.75" x14ac:dyDescent="0.2">
      <c r="A224" s="139"/>
    </row>
    <row r="225" spans="1:4" ht="12.75" x14ac:dyDescent="0.2">
      <c r="A225" s="139"/>
    </row>
    <row r="227" spans="1:4" ht="12.75" x14ac:dyDescent="0.2">
      <c r="B227" s="144" t="s">
        <v>629</v>
      </c>
      <c r="C227" s="151" t="s">
        <v>630</v>
      </c>
      <c r="D227" s="151"/>
    </row>
    <row r="228" spans="1:4" x14ac:dyDescent="0.2">
      <c r="B228" s="145" t="s">
        <v>631</v>
      </c>
      <c r="C228" s="152" t="s">
        <v>632</v>
      </c>
      <c r="D228" s="152"/>
    </row>
    <row r="229" spans="1:4" x14ac:dyDescent="0.2">
      <c r="B229" s="145" t="s">
        <v>633</v>
      </c>
      <c r="C229" s="152" t="s">
        <v>634</v>
      </c>
      <c r="D229" s="152"/>
    </row>
  </sheetData>
  <sheetProtection formatCells="0" formatColumns="0" formatRows="0" insertColumns="0" insertRows="0" insertHyperlinks="0" deleteColumns="0" deleteRows="0" sort="0" autoFilter="0" pivotTables="0"/>
  <mergeCells count="6">
    <mergeCell ref="C229:D229"/>
    <mergeCell ref="A1:C1"/>
    <mergeCell ref="A2:C2"/>
    <mergeCell ref="A3:C3"/>
    <mergeCell ref="C227:D227"/>
    <mergeCell ref="C228:D228"/>
  </mergeCells>
  <pageMargins left="0.70866141732283472" right="0.70866141732283472" top="0.74803149606299213" bottom="0.74803149606299213" header="0.31496062992125984" footer="0.31496062992125984"/>
  <pageSetup paperSize="9" scale="54" fitToHeight="2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35" sqref="A1:F35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5" t="s">
        <v>626</v>
      </c>
      <c r="B1" s="155"/>
      <c r="C1" s="155"/>
      <c r="D1" s="29" t="s">
        <v>614</v>
      </c>
      <c r="E1" s="30">
        <v>2021</v>
      </c>
    </row>
    <row r="2" spans="1:5" ht="18.95" customHeight="1" x14ac:dyDescent="0.2">
      <c r="A2" s="155" t="s">
        <v>622</v>
      </c>
      <c r="B2" s="155"/>
      <c r="C2" s="155"/>
      <c r="D2" s="16" t="s">
        <v>619</v>
      </c>
      <c r="E2" s="30" t="str">
        <f>ESF!H2</f>
        <v>TRIMESTRAL</v>
      </c>
    </row>
    <row r="3" spans="1:5" ht="18.95" customHeight="1" x14ac:dyDescent="0.2">
      <c r="A3" s="155" t="s">
        <v>627</v>
      </c>
      <c r="B3" s="155"/>
      <c r="C3" s="155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14635254.140000001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37248879.229999997</v>
      </c>
    </row>
    <row r="15" spans="1:5" x14ac:dyDescent="0.2">
      <c r="A15" s="35">
        <v>3220</v>
      </c>
      <c r="B15" s="31" t="s">
        <v>474</v>
      </c>
      <c r="C15" s="36">
        <v>292416095.38999999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4" x14ac:dyDescent="0.2">
      <c r="A17" s="35">
        <v>3231</v>
      </c>
      <c r="B17" s="31" t="s">
        <v>476</v>
      </c>
      <c r="C17" s="36">
        <v>0</v>
      </c>
    </row>
    <row r="18" spans="1:4" x14ac:dyDescent="0.2">
      <c r="A18" s="35">
        <v>3232</v>
      </c>
      <c r="B18" s="31" t="s">
        <v>477</v>
      </c>
      <c r="C18" s="36">
        <v>0</v>
      </c>
    </row>
    <row r="19" spans="1:4" x14ac:dyDescent="0.2">
      <c r="A19" s="35">
        <v>3233</v>
      </c>
      <c r="B19" s="31" t="s">
        <v>478</v>
      </c>
      <c r="C19" s="36">
        <v>0</v>
      </c>
    </row>
    <row r="20" spans="1:4" x14ac:dyDescent="0.2">
      <c r="A20" s="35">
        <v>3239</v>
      </c>
      <c r="B20" s="31" t="s">
        <v>479</v>
      </c>
      <c r="C20" s="36">
        <v>0</v>
      </c>
    </row>
    <row r="21" spans="1:4" x14ac:dyDescent="0.2">
      <c r="A21" s="35">
        <v>3240</v>
      </c>
      <c r="B21" s="31" t="s">
        <v>480</v>
      </c>
      <c r="C21" s="36">
        <f>SUM(C22:C24)</f>
        <v>0</v>
      </c>
    </row>
    <row r="22" spans="1:4" x14ac:dyDescent="0.2">
      <c r="A22" s="35">
        <v>3241</v>
      </c>
      <c r="B22" s="31" t="s">
        <v>481</v>
      </c>
      <c r="C22" s="36">
        <v>0</v>
      </c>
    </row>
    <row r="23" spans="1:4" x14ac:dyDescent="0.2">
      <c r="A23" s="35">
        <v>3242</v>
      </c>
      <c r="B23" s="31" t="s">
        <v>482</v>
      </c>
      <c r="C23" s="36">
        <v>0</v>
      </c>
    </row>
    <row r="24" spans="1:4" x14ac:dyDescent="0.2">
      <c r="A24" s="35">
        <v>3243</v>
      </c>
      <c r="B24" s="31" t="s">
        <v>483</v>
      </c>
      <c r="C24" s="36">
        <v>0</v>
      </c>
    </row>
    <row r="25" spans="1:4" x14ac:dyDescent="0.2">
      <c r="A25" s="35">
        <v>3250</v>
      </c>
      <c r="B25" s="31" t="s">
        <v>484</v>
      </c>
      <c r="C25" s="36">
        <f>SUM(C26:C27)</f>
        <v>0</v>
      </c>
    </row>
    <row r="26" spans="1:4" x14ac:dyDescent="0.2">
      <c r="A26" s="35">
        <v>3251</v>
      </c>
      <c r="B26" s="31" t="s">
        <v>485</v>
      </c>
      <c r="C26" s="36">
        <v>0</v>
      </c>
    </row>
    <row r="27" spans="1:4" x14ac:dyDescent="0.2">
      <c r="A27" s="35">
        <v>3252</v>
      </c>
      <c r="B27" s="31" t="s">
        <v>486</v>
      </c>
      <c r="C27" s="36">
        <v>0</v>
      </c>
    </row>
    <row r="29" spans="1:4" ht="12.75" x14ac:dyDescent="0.2">
      <c r="A29" s="139" t="s">
        <v>628</v>
      </c>
    </row>
    <row r="31" spans="1:4" ht="12.75" x14ac:dyDescent="0.2">
      <c r="B31" s="144" t="s">
        <v>629</v>
      </c>
      <c r="C31" s="151" t="s">
        <v>630</v>
      </c>
      <c r="D31" s="151"/>
    </row>
    <row r="32" spans="1:4" x14ac:dyDescent="0.2">
      <c r="B32" s="145" t="s">
        <v>631</v>
      </c>
      <c r="C32" s="152" t="s">
        <v>632</v>
      </c>
      <c r="D32" s="152"/>
    </row>
    <row r="33" spans="2:4" x14ac:dyDescent="0.2">
      <c r="B33" s="145" t="s">
        <v>633</v>
      </c>
      <c r="C33" s="152" t="s">
        <v>634</v>
      </c>
      <c r="D33" s="152"/>
    </row>
  </sheetData>
  <sheetProtection formatCells="0" formatColumns="0" formatRows="0" insertColumns="0" insertRows="0" insertHyperlinks="0" deleteColumns="0" deleteRows="0" sort="0" autoFilter="0" pivotTables="0"/>
  <mergeCells count="6">
    <mergeCell ref="C33:D33"/>
    <mergeCell ref="A1:C1"/>
    <mergeCell ref="A2:C2"/>
    <mergeCell ref="A3:C3"/>
    <mergeCell ref="C31:D31"/>
    <mergeCell ref="C32:D32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workbookViewId="0">
      <selection activeCell="A88" sqref="A1:E88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55" t="s">
        <v>626</v>
      </c>
      <c r="B1" s="155"/>
      <c r="C1" s="155"/>
      <c r="D1" s="29" t="s">
        <v>614</v>
      </c>
      <c r="E1" s="30">
        <v>2021</v>
      </c>
    </row>
    <row r="2" spans="1:5" s="37" customFormat="1" ht="18.95" customHeight="1" x14ac:dyDescent="0.25">
      <c r="A2" s="155" t="s">
        <v>623</v>
      </c>
      <c r="B2" s="155"/>
      <c r="C2" s="155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55" t="s">
        <v>627</v>
      </c>
      <c r="B3" s="155"/>
      <c r="C3" s="155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20518069.149999999</v>
      </c>
      <c r="D9" s="36">
        <v>12668520.279999999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10958835.52</v>
      </c>
      <c r="D11" s="36">
        <v>5393697.5300000003</v>
      </c>
    </row>
    <row r="12" spans="1:5" x14ac:dyDescent="0.2">
      <c r="A12" s="35">
        <v>1115</v>
      </c>
      <c r="B12" s="31" t="s">
        <v>199</v>
      </c>
      <c r="C12" s="36">
        <v>-6576114.96</v>
      </c>
      <c r="D12" s="36">
        <v>-6576114.96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24900789.709999997</v>
      </c>
      <c r="D15" s="36">
        <f>SUM(D8:D14)</f>
        <v>11486102.849999998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306812437.56</v>
      </c>
    </row>
    <row r="21" spans="1:5" x14ac:dyDescent="0.2">
      <c r="A21" s="35">
        <v>1231</v>
      </c>
      <c r="B21" s="31" t="s">
        <v>232</v>
      </c>
      <c r="C21" s="36">
        <v>631303.5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304607134.06</v>
      </c>
    </row>
    <row r="26" spans="1:5" x14ac:dyDescent="0.2">
      <c r="A26" s="35">
        <v>1236</v>
      </c>
      <c r="B26" s="31" t="s">
        <v>237</v>
      </c>
      <c r="C26" s="36">
        <v>1574000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14499995.66</v>
      </c>
    </row>
    <row r="29" spans="1:5" x14ac:dyDescent="0.2">
      <c r="A29" s="35">
        <v>1241</v>
      </c>
      <c r="B29" s="31" t="s">
        <v>240</v>
      </c>
      <c r="C29" s="36">
        <v>2562861.87</v>
      </c>
    </row>
    <row r="30" spans="1:5" x14ac:dyDescent="0.2">
      <c r="A30" s="35">
        <v>1242</v>
      </c>
      <c r="B30" s="31" t="s">
        <v>241</v>
      </c>
      <c r="C30" s="36">
        <v>536436.38</v>
      </c>
    </row>
    <row r="31" spans="1:5" x14ac:dyDescent="0.2">
      <c r="A31" s="35">
        <v>1243</v>
      </c>
      <c r="B31" s="31" t="s">
        <v>242</v>
      </c>
      <c r="C31" s="36">
        <v>141182.06</v>
      </c>
    </row>
    <row r="32" spans="1:5" x14ac:dyDescent="0.2">
      <c r="A32" s="35">
        <v>1244</v>
      </c>
      <c r="B32" s="31" t="s">
        <v>243</v>
      </c>
      <c r="C32" s="36">
        <v>8946169.0899999999</v>
      </c>
    </row>
    <row r="33" spans="1:5" x14ac:dyDescent="0.2">
      <c r="A33" s="35">
        <v>1245</v>
      </c>
      <c r="B33" s="31" t="s">
        <v>244</v>
      </c>
      <c r="C33" s="36">
        <v>86023.44</v>
      </c>
    </row>
    <row r="34" spans="1:5" x14ac:dyDescent="0.2">
      <c r="A34" s="35">
        <v>1246</v>
      </c>
      <c r="B34" s="31" t="s">
        <v>245</v>
      </c>
      <c r="C34" s="36">
        <v>2177322.8199999998</v>
      </c>
    </row>
    <row r="35" spans="1:5" x14ac:dyDescent="0.2">
      <c r="A35" s="35">
        <v>1247</v>
      </c>
      <c r="B35" s="31" t="s">
        <v>246</v>
      </c>
      <c r="C35" s="36">
        <v>50000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1391927.96</v>
      </c>
    </row>
    <row r="38" spans="1:5" x14ac:dyDescent="0.2">
      <c r="A38" s="35">
        <v>1251</v>
      </c>
      <c r="B38" s="31" t="s">
        <v>250</v>
      </c>
      <c r="C38" s="36">
        <v>234090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1157837.96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1328883.45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1328883.45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1210779.6499999999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118103.8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2" spans="1:4" ht="12.75" x14ac:dyDescent="0.2">
      <c r="A82" s="139" t="s">
        <v>628</v>
      </c>
    </row>
    <row r="85" spans="1:4" ht="12.75" x14ac:dyDescent="0.2">
      <c r="B85" s="144" t="s">
        <v>629</v>
      </c>
      <c r="C85" s="151" t="s">
        <v>630</v>
      </c>
      <c r="D85" s="151"/>
    </row>
    <row r="86" spans="1:4" x14ac:dyDescent="0.2">
      <c r="B86" s="145" t="s">
        <v>631</v>
      </c>
      <c r="C86" s="152" t="s">
        <v>632</v>
      </c>
      <c r="D86" s="152"/>
    </row>
    <row r="87" spans="1:4" x14ac:dyDescent="0.2">
      <c r="B87" s="145" t="s">
        <v>633</v>
      </c>
      <c r="C87" s="152" t="s">
        <v>634</v>
      </c>
      <c r="D87" s="152"/>
    </row>
  </sheetData>
  <sheetProtection formatCells="0" formatColumns="0" formatRows="0" insertColumns="0" insertRows="0" insertHyperlinks="0" deleteColumns="0" deleteRows="0" sort="0" autoFilter="0" pivotTables="0"/>
  <mergeCells count="6">
    <mergeCell ref="C87:D87"/>
    <mergeCell ref="A1:C1"/>
    <mergeCell ref="A2:C2"/>
    <mergeCell ref="A3:C3"/>
    <mergeCell ref="C85:D85"/>
    <mergeCell ref="C86:D86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PROGESP</cp:lastModifiedBy>
  <cp:lastPrinted>2021-05-03T19:36:25Z</cp:lastPrinted>
  <dcterms:created xsi:type="dcterms:W3CDTF">2012-12-11T20:36:24Z</dcterms:created>
  <dcterms:modified xsi:type="dcterms:W3CDTF">2021-05-03T19:37:31Z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