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ortes 2do Trimestre\INFORMACION PROGRAMATICA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2" i="1" l="1"/>
  <c r="G9" i="1"/>
  <c r="K46" i="1" l="1"/>
  <c r="J46" i="1"/>
  <c r="I46" i="1"/>
  <c r="H46" i="1"/>
  <c r="G46" i="1"/>
  <c r="K27" i="1"/>
  <c r="J27" i="1"/>
  <c r="I27" i="1"/>
  <c r="H27" i="1"/>
  <c r="G27" i="1"/>
  <c r="M46" i="1" l="1"/>
  <c r="M32" i="1"/>
  <c r="M27" i="1"/>
  <c r="M9" i="1"/>
  <c r="K48" i="1"/>
  <c r="I48" i="1"/>
  <c r="H48" i="1"/>
  <c r="J48" i="1"/>
  <c r="G48" i="1"/>
  <c r="L46" i="1"/>
  <c r="L32" i="1"/>
  <c r="L27" i="1"/>
  <c r="L9" i="1"/>
  <c r="L48" i="1" l="1"/>
  <c r="M48" i="1"/>
</calcChain>
</file>

<file path=xl/sharedStrings.xml><?xml version="1.0" encoding="utf-8"?>
<sst xmlns="http://schemas.openxmlformats.org/spreadsheetml/2006/main" count="88" uniqueCount="68">
  <si>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</si>
  <si>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</si>
  <si>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</si>
  <si>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</si>
  <si>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</si>
  <si>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</si>
  <si>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</si>
  <si>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</si>
  <si>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</si>
  <si>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</si>
  <si>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</si>
  <si>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</si>
  <si>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</si>
  <si>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</si>
  <si>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</si>
  <si>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</si>
  <si>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</si>
  <si>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</si>
  <si>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</si>
  <si>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</si>
  <si>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</si>
  <si>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</si>
  <si>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ADMINISTRACION Y SUPERVICION PRESIDENTE</t>
  </si>
  <si>
    <t>Computadoras y equipo periférico</t>
  </si>
  <si>
    <t>Equipo de comunicación y telecomunicacion</t>
  </si>
  <si>
    <t>E0005</t>
  </si>
  <si>
    <t>ADMINISTRACION Y SUPERVICION TESORERIA</t>
  </si>
  <si>
    <t>Licencias informaticas e intelectuales</t>
  </si>
  <si>
    <t>E0009</t>
  </si>
  <si>
    <t>ADMINISTRACION Y SUPERVICION OBRAS PUBLICAS</t>
  </si>
  <si>
    <t>Maquinaria y equipo de construccion</t>
  </si>
  <si>
    <t>E0013</t>
  </si>
  <si>
    <t>ADMINISTRACION Y SUPERVICION  SEGURIDAD PUBLICA</t>
  </si>
  <si>
    <t>E0014</t>
  </si>
  <si>
    <t>ADMINISTRACION Y SUPERVICION  TRANSITO</t>
  </si>
  <si>
    <t>Equipo para uso médico dental y para laboratorio</t>
  </si>
  <si>
    <t>E0016</t>
  </si>
  <si>
    <t>SUMINISTRO EFICIENTE</t>
  </si>
  <si>
    <t>Maquinaria y equipo industrial</t>
  </si>
  <si>
    <t>E0017</t>
  </si>
  <si>
    <t>ADMINISTRACION Y SUPERVICION OFICIALIA</t>
  </si>
  <si>
    <t>Herramientas y maquinas -herramienta</t>
  </si>
  <si>
    <t>F0001</t>
  </si>
  <si>
    <t>TRASPARENCIA SOCIAL</t>
  </si>
  <si>
    <t>Equipo de audio y de video</t>
  </si>
  <si>
    <t>K0047</t>
  </si>
  <si>
    <t>EMBELLECIENDO MI COLONIA</t>
  </si>
  <si>
    <t>O0001</t>
  </si>
  <si>
    <t>ADMINISTRACION Y SUPERVICION CONTRALORIA</t>
  </si>
  <si>
    <t>E0007</t>
  </si>
  <si>
    <t>IMPULSO CULTURAL</t>
  </si>
  <si>
    <t>Construcción de vías de comunicación</t>
  </si>
  <si>
    <t>Otras construcc de ingeniería civil u obra pesada</t>
  </si>
  <si>
    <t>División de terrenos y Constr de obras de urbaniz</t>
  </si>
  <si>
    <t>K0048</t>
  </si>
  <si>
    <t>SERVICIOS BASICOS MI COMUNIDAD (PSBMC)</t>
  </si>
  <si>
    <t>Instalaciones y equipamiento en construcciones</t>
  </si>
  <si>
    <t>K0052</t>
  </si>
  <si>
    <t>CONECTANDO MI CAMINO RURAL</t>
  </si>
  <si>
    <t>K0055</t>
  </si>
  <si>
    <t>PSBGTO (PROGRAMA SERVICIOS BASICOS  GTO)</t>
  </si>
  <si>
    <t>Municipio de Victoria, Gto.
Programas y Proyectos de Inversión
Del 1 de Enero al 30 de Junio de 2022</t>
  </si>
  <si>
    <t>__________________________________________</t>
  </si>
  <si>
    <t>______________________________________________</t>
  </si>
  <si>
    <t>LIC. JUAN DIEGO RAMÍREZ RINCÓN</t>
  </si>
  <si>
    <t>T.C. KARLA GRISELDA LÓPEZ ESTRADA</t>
  </si>
  <si>
    <t>PRESIDENTE MUNICIPAL</t>
  </si>
  <si>
    <t>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</si>
</sst>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</cellStyleXfs>
  <cellXfs count="93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10" fillId="0" borderId="0" xfId="4" applyFont="1" applyAlignment="1">
      <alignment horizontal="center"/>
    </xf>
    <xf numFmtId="0" fontId="11" fillId="0" borderId="0" xfId="4" applyFont="1"/>
  </cellXfs>
  <cellStyles count="5">
    <cellStyle name="Moneda" xfId="1" builtinId="4"/>
    <cellStyle name="Normal" xfId="0" builtinId="0"/>
    <cellStyle name="Normal 2 3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561976</xdr:colOff>
      <xdr:row>0</xdr:row>
      <xdr:rowOff>38100</xdr:rowOff>
    </xdr:from>
    <xdr:to>
      <xdr:col>3</xdr:col>
      <xdr:colOff>1428751</xdr:colOff>
      <xdr:row>0</xdr:row>
      <xdr:rowOff>713432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082" t="10481" r="12003" b="9537"/>
        <a:stretch/>
      </xdr:blipFill>
      <xdr:spPr>
        <a:xfrm>
          <a:off x="685801" y="38100"/>
          <a:ext cx="1771650" cy="675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7"/>
  <sheetViews>
    <sheetView tabSelected="1" workbookViewId="0">
      <selection activeCell="F61" sqref="F6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61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22.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 t="shared" ref="G9:G24" si="0">+H9</f>
        <v>0</v>
      </c>
      <c r="H9" s="36">
        <v>0</v>
      </c>
      <c r="I9" s="36">
        <v>25000</v>
      </c>
      <c r="J9" s="36">
        <v>22000</v>
      </c>
      <c r="K9" s="36">
        <v>22000</v>
      </c>
      <c r="L9" s="37">
        <f t="shared" ref="L9:L24" si="1">IFERROR(K9/H9,0)</f>
        <v>0</v>
      </c>
      <c r="M9" s="38">
        <f t="shared" ref="M9:M24" si="2">IFERROR(K9/I9,0)</f>
        <v>0.88</v>
      </c>
    </row>
    <row r="10" spans="2:13" x14ac:dyDescent="0.2">
      <c r="B10" s="32"/>
      <c r="C10" s="33"/>
      <c r="D10" s="34"/>
      <c r="E10" s="29">
        <v>5651</v>
      </c>
      <c r="F10" s="30" t="s">
        <v>24</v>
      </c>
      <c r="G10" s="35">
        <f t="shared" si="0"/>
        <v>0</v>
      </c>
      <c r="H10" s="36">
        <v>0</v>
      </c>
      <c r="I10" s="36">
        <v>10000</v>
      </c>
      <c r="J10" s="36">
        <v>10000</v>
      </c>
      <c r="K10" s="36">
        <v>10000</v>
      </c>
      <c r="L10" s="37">
        <f t="shared" si="1"/>
        <v>0</v>
      </c>
      <c r="M10" s="38">
        <f t="shared" si="2"/>
        <v>1</v>
      </c>
    </row>
    <row r="11" spans="2:13" x14ac:dyDescent="0.2">
      <c r="B11" s="32" t="s">
        <v>25</v>
      </c>
      <c r="C11" s="33"/>
      <c r="D11" s="34" t="s">
        <v>26</v>
      </c>
      <c r="E11" s="29">
        <v>5151</v>
      </c>
      <c r="F11" s="30" t="s">
        <v>23</v>
      </c>
      <c r="G11" s="35">
        <f t="shared" si="0"/>
        <v>16035.26</v>
      </c>
      <c r="H11" s="36">
        <v>16035.26</v>
      </c>
      <c r="I11" s="36">
        <v>16035.26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5971</v>
      </c>
      <c r="F12" s="30" t="s">
        <v>27</v>
      </c>
      <c r="G12" s="35">
        <f t="shared" si="0"/>
        <v>1115</v>
      </c>
      <c r="H12" s="36">
        <v>1115</v>
      </c>
      <c r="I12" s="36">
        <v>1115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 t="s">
        <v>28</v>
      </c>
      <c r="C13" s="33"/>
      <c r="D13" s="34" t="s">
        <v>29</v>
      </c>
      <c r="E13" s="29">
        <v>5151</v>
      </c>
      <c r="F13" s="30" t="s">
        <v>23</v>
      </c>
      <c r="G13" s="35">
        <f t="shared" si="0"/>
        <v>21147.96</v>
      </c>
      <c r="H13" s="36">
        <v>21147.96</v>
      </c>
      <c r="I13" s="36">
        <v>21147.96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5631</v>
      </c>
      <c r="F14" s="30" t="s">
        <v>30</v>
      </c>
      <c r="G14" s="35">
        <f t="shared" si="0"/>
        <v>0</v>
      </c>
      <c r="H14" s="36">
        <v>0</v>
      </c>
      <c r="I14" s="36">
        <v>2030000</v>
      </c>
      <c r="J14" s="36">
        <v>2030000</v>
      </c>
      <c r="K14" s="36">
        <v>2030000</v>
      </c>
      <c r="L14" s="37">
        <f t="shared" si="1"/>
        <v>0</v>
      </c>
      <c r="M14" s="38">
        <f t="shared" si="2"/>
        <v>1</v>
      </c>
    </row>
    <row r="15" spans="2:13" x14ac:dyDescent="0.2">
      <c r="B15" s="32" t="s">
        <v>31</v>
      </c>
      <c r="C15" s="33"/>
      <c r="D15" s="34" t="s">
        <v>32</v>
      </c>
      <c r="E15" s="29">
        <v>5151</v>
      </c>
      <c r="F15" s="30" t="s">
        <v>23</v>
      </c>
      <c r="G15" s="35">
        <f t="shared" si="0"/>
        <v>26999</v>
      </c>
      <c r="H15" s="36">
        <v>26999</v>
      </c>
      <c r="I15" s="36">
        <v>26999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/>
      <c r="C16" s="33"/>
      <c r="D16" s="34"/>
      <c r="E16" s="29">
        <v>5651</v>
      </c>
      <c r="F16" s="30" t="s">
        <v>24</v>
      </c>
      <c r="G16" s="35">
        <f t="shared" si="0"/>
        <v>7299</v>
      </c>
      <c r="H16" s="36">
        <v>7299</v>
      </c>
      <c r="I16" s="36">
        <v>4049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 t="s">
        <v>33</v>
      </c>
      <c r="C17" s="33"/>
      <c r="D17" s="34" t="s">
        <v>34</v>
      </c>
      <c r="E17" s="29">
        <v>5311</v>
      </c>
      <c r="F17" s="30" t="s">
        <v>35</v>
      </c>
      <c r="G17" s="35">
        <f t="shared" si="0"/>
        <v>8280</v>
      </c>
      <c r="H17" s="36">
        <v>8280</v>
      </c>
      <c r="I17" s="36">
        <v>8280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x14ac:dyDescent="0.2">
      <c r="B18" s="32" t="s">
        <v>36</v>
      </c>
      <c r="C18" s="33"/>
      <c r="D18" s="34" t="s">
        <v>37</v>
      </c>
      <c r="E18" s="29">
        <v>5621</v>
      </c>
      <c r="F18" s="30" t="s">
        <v>38</v>
      </c>
      <c r="G18" s="35">
        <f t="shared" si="0"/>
        <v>6346.89</v>
      </c>
      <c r="H18" s="36">
        <v>6346.89</v>
      </c>
      <c r="I18" s="36">
        <v>-396.98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 t="s">
        <v>39</v>
      </c>
      <c r="C19" s="33"/>
      <c r="D19" s="34" t="s">
        <v>40</v>
      </c>
      <c r="E19" s="29">
        <v>5151</v>
      </c>
      <c r="F19" s="30" t="s">
        <v>23</v>
      </c>
      <c r="G19" s="35">
        <f t="shared" si="0"/>
        <v>2175</v>
      </c>
      <c r="H19" s="36">
        <v>2175</v>
      </c>
      <c r="I19" s="36">
        <v>2175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/>
      <c r="C20" s="33"/>
      <c r="D20" s="34"/>
      <c r="E20" s="29">
        <v>5311</v>
      </c>
      <c r="F20" s="30" t="s">
        <v>35</v>
      </c>
      <c r="G20" s="35">
        <f t="shared" si="0"/>
        <v>70340.02</v>
      </c>
      <c r="H20" s="36">
        <v>70340.02</v>
      </c>
      <c r="I20" s="36">
        <v>70340.02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/>
      <c r="C21" s="33"/>
      <c r="D21" s="34"/>
      <c r="E21" s="29">
        <v>5671</v>
      </c>
      <c r="F21" s="30" t="s">
        <v>41</v>
      </c>
      <c r="G21" s="35">
        <f t="shared" si="0"/>
        <v>0</v>
      </c>
      <c r="H21" s="36">
        <v>0</v>
      </c>
      <c r="I21" s="36">
        <v>0</v>
      </c>
      <c r="J21" s="36">
        <v>7995</v>
      </c>
      <c r="K21" s="36">
        <v>7995</v>
      </c>
      <c r="L21" s="37">
        <f t="shared" si="1"/>
        <v>0</v>
      </c>
      <c r="M21" s="38">
        <f t="shared" si="2"/>
        <v>0</v>
      </c>
    </row>
    <row r="22" spans="2:13" x14ac:dyDescent="0.2">
      <c r="B22" s="32" t="s">
        <v>42</v>
      </c>
      <c r="C22" s="33"/>
      <c r="D22" s="34" t="s">
        <v>43</v>
      </c>
      <c r="E22" s="29">
        <v>5211</v>
      </c>
      <c r="F22" s="30" t="s">
        <v>44</v>
      </c>
      <c r="G22" s="35">
        <f t="shared" si="0"/>
        <v>5175</v>
      </c>
      <c r="H22" s="36">
        <v>5175</v>
      </c>
      <c r="I22" s="36">
        <v>5175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">
      <c r="B23" s="32" t="s">
        <v>45</v>
      </c>
      <c r="C23" s="33"/>
      <c r="D23" s="34" t="s">
        <v>46</v>
      </c>
      <c r="E23" s="29">
        <v>5151</v>
      </c>
      <c r="F23" s="30" t="s">
        <v>23</v>
      </c>
      <c r="G23" s="35">
        <f t="shared" si="0"/>
        <v>0</v>
      </c>
      <c r="H23" s="36">
        <v>0</v>
      </c>
      <c r="I23" s="36">
        <v>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">
      <c r="B24" s="32" t="s">
        <v>47</v>
      </c>
      <c r="C24" s="33"/>
      <c r="D24" s="34" t="s">
        <v>48</v>
      </c>
      <c r="E24" s="29">
        <v>5151</v>
      </c>
      <c r="F24" s="30" t="s">
        <v>23</v>
      </c>
      <c r="G24" s="35">
        <f t="shared" si="0"/>
        <v>6875</v>
      </c>
      <c r="H24" s="36">
        <v>6875</v>
      </c>
      <c r="I24" s="36">
        <v>6875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x14ac:dyDescent="0.2">
      <c r="B25" s="32"/>
      <c r="C25" s="33"/>
      <c r="D25" s="34"/>
      <c r="E25" s="39"/>
      <c r="F25" s="40"/>
      <c r="G25" s="44"/>
      <c r="H25" s="44"/>
      <c r="I25" s="44"/>
      <c r="J25" s="44"/>
      <c r="K25" s="44"/>
      <c r="L25" s="41"/>
      <c r="M25" s="42"/>
    </row>
    <row r="26" spans="2:13" x14ac:dyDescent="0.2">
      <c r="B26" s="32"/>
      <c r="C26" s="33"/>
      <c r="D26" s="27"/>
      <c r="E26" s="43"/>
      <c r="F26" s="27"/>
      <c r="G26" s="27"/>
      <c r="H26" s="27"/>
      <c r="I26" s="27"/>
      <c r="J26" s="27"/>
      <c r="K26" s="27"/>
      <c r="L26" s="27"/>
      <c r="M26" s="28"/>
    </row>
    <row r="27" spans="2:13" ht="13.15" customHeight="1" x14ac:dyDescent="0.2">
      <c r="B27" s="88" t="s">
        <v>14</v>
      </c>
      <c r="C27" s="89"/>
      <c r="D27" s="89"/>
      <c r="E27" s="89"/>
      <c r="F27" s="89"/>
      <c r="G27" s="7">
        <f>SUM(G9:G24)</f>
        <v>171788.13</v>
      </c>
      <c r="H27" s="7">
        <f>SUM(H9:H24)</f>
        <v>171788.13</v>
      </c>
      <c r="I27" s="7">
        <f>SUM(I9:I24)</f>
        <v>2226794.2600000002</v>
      </c>
      <c r="J27" s="7">
        <f>SUM(J9:J24)</f>
        <v>2069995</v>
      </c>
      <c r="K27" s="7">
        <f>SUM(K9:K24)</f>
        <v>2069995</v>
      </c>
      <c r="L27" s="8">
        <f>IFERROR(K27/H27,0)</f>
        <v>12.049697496561608</v>
      </c>
      <c r="M27" s="9">
        <f>IFERROR(K27/I27,0)</f>
        <v>0.92958520559506008</v>
      </c>
    </row>
    <row r="28" spans="2:13" ht="4.9000000000000004" customHeight="1" x14ac:dyDescent="0.2">
      <c r="B28" s="32"/>
      <c r="C28" s="33"/>
      <c r="D28" s="27"/>
      <c r="E28" s="43"/>
      <c r="F28" s="27"/>
      <c r="G28" s="27"/>
      <c r="H28" s="27"/>
      <c r="I28" s="27"/>
      <c r="J28" s="27"/>
      <c r="K28" s="27"/>
      <c r="L28" s="27"/>
      <c r="M28" s="28"/>
    </row>
    <row r="29" spans="2:13" ht="13.15" customHeight="1" x14ac:dyDescent="0.2">
      <c r="B29" s="90" t="s">
        <v>15</v>
      </c>
      <c r="C29" s="87"/>
      <c r="D29" s="87"/>
      <c r="E29" s="21"/>
      <c r="F29" s="26"/>
      <c r="G29" s="27"/>
      <c r="H29" s="27"/>
      <c r="I29" s="27"/>
      <c r="J29" s="27"/>
      <c r="K29" s="27"/>
      <c r="L29" s="27"/>
      <c r="M29" s="28"/>
    </row>
    <row r="30" spans="2:13" ht="13.15" customHeight="1" x14ac:dyDescent="0.2">
      <c r="B30" s="25"/>
      <c r="C30" s="87" t="s">
        <v>16</v>
      </c>
      <c r="D30" s="87"/>
      <c r="E30" s="21"/>
      <c r="F30" s="26"/>
      <c r="G30" s="27"/>
      <c r="H30" s="27"/>
      <c r="I30" s="27"/>
      <c r="J30" s="27"/>
      <c r="K30" s="27"/>
      <c r="L30" s="27"/>
      <c r="M30" s="28"/>
    </row>
    <row r="31" spans="2:13" ht="6" customHeight="1" x14ac:dyDescent="0.2">
      <c r="B31" s="45"/>
      <c r="C31" s="46"/>
      <c r="D31" s="46"/>
      <c r="E31" s="39"/>
      <c r="F31" s="46"/>
      <c r="G31" s="27"/>
      <c r="H31" s="27"/>
      <c r="I31" s="27"/>
      <c r="J31" s="27"/>
      <c r="K31" s="27"/>
      <c r="L31" s="27"/>
      <c r="M31" s="28"/>
    </row>
    <row r="32" spans="2:13" x14ac:dyDescent="0.2">
      <c r="B32" s="32" t="s">
        <v>49</v>
      </c>
      <c r="C32" s="33"/>
      <c r="D32" s="27" t="s">
        <v>50</v>
      </c>
      <c r="E32" s="43">
        <v>6151</v>
      </c>
      <c r="F32" s="27" t="s">
        <v>51</v>
      </c>
      <c r="G32" s="35">
        <f t="shared" ref="G32:G43" si="3">+H32</f>
        <v>0</v>
      </c>
      <c r="H32" s="36">
        <v>0</v>
      </c>
      <c r="I32" s="36">
        <v>0</v>
      </c>
      <c r="J32" s="36">
        <v>0</v>
      </c>
      <c r="K32" s="36">
        <v>0</v>
      </c>
      <c r="L32" s="37">
        <f t="shared" ref="L32:L43" si="4">IFERROR(K32/H32,0)</f>
        <v>0</v>
      </c>
      <c r="M32" s="38">
        <f t="shared" ref="M32:M43" si="5">IFERROR(K32/I32,0)</f>
        <v>0</v>
      </c>
    </row>
    <row r="33" spans="2:13" x14ac:dyDescent="0.2">
      <c r="B33" s="32"/>
      <c r="C33" s="33"/>
      <c r="D33" s="27"/>
      <c r="E33" s="43">
        <v>6161</v>
      </c>
      <c r="F33" s="27" t="s">
        <v>52</v>
      </c>
      <c r="G33" s="35">
        <f t="shared" si="3"/>
        <v>0</v>
      </c>
      <c r="H33" s="36">
        <v>0</v>
      </c>
      <c r="I33" s="36">
        <v>0</v>
      </c>
      <c r="J33" s="36">
        <v>0</v>
      </c>
      <c r="K33" s="36">
        <v>0</v>
      </c>
      <c r="L33" s="37">
        <f t="shared" si="4"/>
        <v>0</v>
      </c>
      <c r="M33" s="38">
        <f t="shared" si="5"/>
        <v>0</v>
      </c>
    </row>
    <row r="34" spans="2:13" x14ac:dyDescent="0.2">
      <c r="B34" s="32" t="s">
        <v>28</v>
      </c>
      <c r="C34" s="33"/>
      <c r="D34" s="27" t="s">
        <v>29</v>
      </c>
      <c r="E34" s="43">
        <v>6141</v>
      </c>
      <c r="F34" s="27" t="s">
        <v>53</v>
      </c>
      <c r="G34" s="35">
        <f t="shared" si="3"/>
        <v>0</v>
      </c>
      <c r="H34" s="36">
        <v>0</v>
      </c>
      <c r="I34" s="36">
        <v>7642807.8499999996</v>
      </c>
      <c r="J34" s="36">
        <v>7279090.8499999996</v>
      </c>
      <c r="K34" s="36">
        <v>7279090.8499999996</v>
      </c>
      <c r="L34" s="37">
        <f t="shared" si="4"/>
        <v>0</v>
      </c>
      <c r="M34" s="38">
        <f t="shared" si="5"/>
        <v>0.95241055288338827</v>
      </c>
    </row>
    <row r="35" spans="2:13" x14ac:dyDescent="0.2">
      <c r="B35" s="32"/>
      <c r="C35" s="33"/>
      <c r="D35" s="27"/>
      <c r="E35" s="43">
        <v>6151</v>
      </c>
      <c r="F35" s="27" t="s">
        <v>51</v>
      </c>
      <c r="G35" s="35">
        <f t="shared" si="3"/>
        <v>0</v>
      </c>
      <c r="H35" s="36">
        <v>0</v>
      </c>
      <c r="I35" s="36">
        <v>0</v>
      </c>
      <c r="J35" s="36">
        <v>0</v>
      </c>
      <c r="K35" s="36">
        <v>0</v>
      </c>
      <c r="L35" s="37">
        <f t="shared" si="4"/>
        <v>0</v>
      </c>
      <c r="M35" s="38">
        <f t="shared" si="5"/>
        <v>0</v>
      </c>
    </row>
    <row r="36" spans="2:13" x14ac:dyDescent="0.2">
      <c r="B36" s="32" t="s">
        <v>45</v>
      </c>
      <c r="C36" s="33"/>
      <c r="D36" s="27" t="s">
        <v>46</v>
      </c>
      <c r="E36" s="43">
        <v>6141</v>
      </c>
      <c r="F36" s="27" t="s">
        <v>53</v>
      </c>
      <c r="G36" s="35">
        <f t="shared" si="3"/>
        <v>0</v>
      </c>
      <c r="H36" s="36">
        <v>0</v>
      </c>
      <c r="I36" s="36">
        <v>76672.070000000007</v>
      </c>
      <c r="J36" s="36">
        <v>0</v>
      </c>
      <c r="K36" s="36">
        <v>0</v>
      </c>
      <c r="L36" s="37">
        <f t="shared" si="4"/>
        <v>0</v>
      </c>
      <c r="M36" s="38">
        <f t="shared" si="5"/>
        <v>0</v>
      </c>
    </row>
    <row r="37" spans="2:13" x14ac:dyDescent="0.2">
      <c r="B37" s="32"/>
      <c r="C37" s="33"/>
      <c r="D37" s="27"/>
      <c r="E37" s="43">
        <v>6151</v>
      </c>
      <c r="F37" s="27" t="s">
        <v>51</v>
      </c>
      <c r="G37" s="35">
        <f t="shared" si="3"/>
        <v>0</v>
      </c>
      <c r="H37" s="36">
        <v>0</v>
      </c>
      <c r="I37" s="36">
        <v>1483565.58</v>
      </c>
      <c r="J37" s="36">
        <v>1483565.58</v>
      </c>
      <c r="K37" s="36">
        <v>1483565.58</v>
      </c>
      <c r="L37" s="37">
        <f t="shared" si="4"/>
        <v>0</v>
      </c>
      <c r="M37" s="38">
        <f t="shared" si="5"/>
        <v>1</v>
      </c>
    </row>
    <row r="38" spans="2:13" x14ac:dyDescent="0.2">
      <c r="B38" s="32"/>
      <c r="C38" s="33"/>
      <c r="D38" s="27"/>
      <c r="E38" s="43">
        <v>6161</v>
      </c>
      <c r="F38" s="27" t="s">
        <v>52</v>
      </c>
      <c r="G38" s="35">
        <f t="shared" si="3"/>
        <v>0</v>
      </c>
      <c r="H38" s="36">
        <v>0</v>
      </c>
      <c r="I38" s="36">
        <v>346818.05</v>
      </c>
      <c r="J38" s="36">
        <v>337417.29</v>
      </c>
      <c r="K38" s="36">
        <v>337417.29</v>
      </c>
      <c r="L38" s="37">
        <f t="shared" si="4"/>
        <v>0</v>
      </c>
      <c r="M38" s="38">
        <f t="shared" si="5"/>
        <v>0.97289425968458099</v>
      </c>
    </row>
    <row r="39" spans="2:13" x14ac:dyDescent="0.2">
      <c r="B39" s="32" t="s">
        <v>54</v>
      </c>
      <c r="C39" s="33"/>
      <c r="D39" s="27" t="s">
        <v>55</v>
      </c>
      <c r="E39" s="43">
        <v>6161</v>
      </c>
      <c r="F39" s="27" t="s">
        <v>52</v>
      </c>
      <c r="G39" s="35">
        <f t="shared" si="3"/>
        <v>0</v>
      </c>
      <c r="H39" s="36">
        <v>0</v>
      </c>
      <c r="I39" s="36">
        <v>2630739.25</v>
      </c>
      <c r="J39" s="36">
        <v>2629282.35</v>
      </c>
      <c r="K39" s="36">
        <v>2629282.35</v>
      </c>
      <c r="L39" s="37">
        <f t="shared" si="4"/>
        <v>0</v>
      </c>
      <c r="M39" s="38">
        <f t="shared" si="5"/>
        <v>0.99944620129113904</v>
      </c>
    </row>
    <row r="40" spans="2:13" x14ac:dyDescent="0.2">
      <c r="B40" s="32"/>
      <c r="C40" s="33"/>
      <c r="D40" s="27"/>
      <c r="E40" s="43">
        <v>6171</v>
      </c>
      <c r="F40" s="27" t="s">
        <v>56</v>
      </c>
      <c r="G40" s="35">
        <f t="shared" si="3"/>
        <v>0</v>
      </c>
      <c r="H40" s="36">
        <v>0</v>
      </c>
      <c r="I40" s="36">
        <v>2044156.58</v>
      </c>
      <c r="J40" s="36">
        <v>2055987.52</v>
      </c>
      <c r="K40" s="36">
        <v>2055987.52</v>
      </c>
      <c r="L40" s="37">
        <f t="shared" si="4"/>
        <v>0</v>
      </c>
      <c r="M40" s="38">
        <f t="shared" si="5"/>
        <v>1.0057876877513952</v>
      </c>
    </row>
    <row r="41" spans="2:13" x14ac:dyDescent="0.2">
      <c r="B41" s="32" t="s">
        <v>57</v>
      </c>
      <c r="C41" s="33"/>
      <c r="D41" s="27" t="s">
        <v>58</v>
      </c>
      <c r="E41" s="43">
        <v>6141</v>
      </c>
      <c r="F41" s="27" t="s">
        <v>53</v>
      </c>
      <c r="G41" s="35">
        <f t="shared" si="3"/>
        <v>0</v>
      </c>
      <c r="H41" s="36">
        <v>0</v>
      </c>
      <c r="I41" s="36">
        <v>1604732.96</v>
      </c>
      <c r="J41" s="36">
        <v>1222959.3700000001</v>
      </c>
      <c r="K41" s="36">
        <v>1222959.3700000001</v>
      </c>
      <c r="L41" s="37">
        <f t="shared" si="4"/>
        <v>0</v>
      </c>
      <c r="M41" s="38">
        <f t="shared" si="5"/>
        <v>0.76209525228421815</v>
      </c>
    </row>
    <row r="42" spans="2:13" x14ac:dyDescent="0.2">
      <c r="B42" s="32"/>
      <c r="C42" s="33"/>
      <c r="D42" s="27"/>
      <c r="E42" s="43">
        <v>6151</v>
      </c>
      <c r="F42" s="27" t="s">
        <v>51</v>
      </c>
      <c r="G42" s="35">
        <f t="shared" si="3"/>
        <v>0</v>
      </c>
      <c r="H42" s="36">
        <v>0</v>
      </c>
      <c r="I42" s="36">
        <v>1539357.77</v>
      </c>
      <c r="J42" s="36">
        <v>434178.23</v>
      </c>
      <c r="K42" s="36">
        <v>434178.23</v>
      </c>
      <c r="L42" s="37">
        <f t="shared" si="4"/>
        <v>0</v>
      </c>
      <c r="M42" s="38">
        <f t="shared" si="5"/>
        <v>0.28205154023421075</v>
      </c>
    </row>
    <row r="43" spans="2:13" x14ac:dyDescent="0.2">
      <c r="B43" s="32" t="s">
        <v>59</v>
      </c>
      <c r="C43" s="33"/>
      <c r="D43" s="27" t="s">
        <v>60</v>
      </c>
      <c r="E43" s="43">
        <v>6171</v>
      </c>
      <c r="F43" s="27" t="s">
        <v>56</v>
      </c>
      <c r="G43" s="35">
        <f t="shared" si="3"/>
        <v>0</v>
      </c>
      <c r="H43" s="36">
        <v>0</v>
      </c>
      <c r="I43" s="36">
        <v>278850.81</v>
      </c>
      <c r="J43" s="36">
        <v>278476.78999999998</v>
      </c>
      <c r="K43" s="36">
        <v>278476.78999999998</v>
      </c>
      <c r="L43" s="37">
        <f t="shared" si="4"/>
        <v>0</v>
      </c>
      <c r="M43" s="38">
        <f t="shared" si="5"/>
        <v>0.99865870929333134</v>
      </c>
    </row>
    <row r="44" spans="2:13" x14ac:dyDescent="0.2">
      <c r="B44" s="32"/>
      <c r="C44" s="33"/>
      <c r="D44" s="27"/>
      <c r="E44" s="43"/>
      <c r="F44" s="27"/>
      <c r="G44" s="44"/>
      <c r="H44" s="44"/>
      <c r="I44" s="44"/>
      <c r="J44" s="44"/>
      <c r="K44" s="44"/>
      <c r="L44" s="41"/>
      <c r="M44" s="42"/>
    </row>
    <row r="45" spans="2:13" x14ac:dyDescent="0.2">
      <c r="B45" s="47"/>
      <c r="C45" s="48"/>
      <c r="D45" s="49"/>
      <c r="E45" s="50"/>
      <c r="F45" s="49"/>
      <c r="G45" s="49"/>
      <c r="H45" s="49"/>
      <c r="I45" s="49"/>
      <c r="J45" s="49"/>
      <c r="K45" s="49"/>
      <c r="L45" s="49"/>
      <c r="M45" s="51"/>
    </row>
    <row r="46" spans="2:13" x14ac:dyDescent="0.2">
      <c r="B46" s="88" t="s">
        <v>17</v>
      </c>
      <c r="C46" s="89"/>
      <c r="D46" s="89"/>
      <c r="E46" s="89"/>
      <c r="F46" s="89"/>
      <c r="G46" s="7">
        <f>SUM(G32:G43)</f>
        <v>0</v>
      </c>
      <c r="H46" s="7">
        <f>SUM(H32:H43)</f>
        <v>0</v>
      </c>
      <c r="I46" s="7">
        <f>SUM(I32:I43)</f>
        <v>17647700.919999998</v>
      </c>
      <c r="J46" s="7">
        <f>SUM(J32:J43)</f>
        <v>15720957.979999997</v>
      </c>
      <c r="K46" s="7">
        <f>SUM(K32:K43)</f>
        <v>15720957.979999997</v>
      </c>
      <c r="L46" s="8">
        <f>IFERROR(K46/H46,0)</f>
        <v>0</v>
      </c>
      <c r="M46" s="9">
        <f>IFERROR(K46/I46,0)</f>
        <v>0.89082187256378309</v>
      </c>
    </row>
    <row r="47" spans="2:13" x14ac:dyDescent="0.2">
      <c r="B47" s="4"/>
      <c r="C47" s="5"/>
      <c r="D47" s="2"/>
      <c r="E47" s="6"/>
      <c r="F47" s="2"/>
      <c r="G47" s="2"/>
      <c r="H47" s="2"/>
      <c r="I47" s="2"/>
      <c r="J47" s="2"/>
      <c r="K47" s="2"/>
      <c r="L47" s="2"/>
      <c r="M47" s="3"/>
    </row>
    <row r="48" spans="2:13" x14ac:dyDescent="0.2">
      <c r="B48" s="75" t="s">
        <v>18</v>
      </c>
      <c r="C48" s="76"/>
      <c r="D48" s="76"/>
      <c r="E48" s="76"/>
      <c r="F48" s="76"/>
      <c r="G48" s="10">
        <f>+G27+G46</f>
        <v>171788.13</v>
      </c>
      <c r="H48" s="10">
        <f>+H27+H46</f>
        <v>171788.13</v>
      </c>
      <c r="I48" s="10">
        <f>+I27+I46</f>
        <v>19874495.18</v>
      </c>
      <c r="J48" s="10">
        <f>+J27+J46</f>
        <v>17790952.979999997</v>
      </c>
      <c r="K48" s="10">
        <f>+K27+K46</f>
        <v>17790952.979999997</v>
      </c>
      <c r="L48" s="11">
        <f>IFERROR(K48/H48,0)</f>
        <v>103.56334270592501</v>
      </c>
      <c r="M48" s="12">
        <f>IFERROR(K48/I48,0)</f>
        <v>0.89516502526832975</v>
      </c>
    </row>
    <row r="49" spans="2:13" x14ac:dyDescent="0.2">
      <c r="B49" s="13"/>
      <c r="C49" s="14"/>
      <c r="D49" s="14"/>
      <c r="E49" s="15"/>
      <c r="F49" s="14"/>
      <c r="G49" s="14"/>
      <c r="H49" s="14"/>
      <c r="I49" s="14"/>
      <c r="J49" s="14"/>
      <c r="K49" s="14"/>
      <c r="L49" s="14"/>
      <c r="M49" s="16"/>
    </row>
    <row r="50" spans="2:13" ht="15" x14ac:dyDescent="0.25">
      <c r="B50" s="17" t="s">
        <v>19</v>
      </c>
      <c r="C50" s="17"/>
      <c r="D50" s="18"/>
      <c r="E50" s="19"/>
      <c r="F50" s="18"/>
      <c r="G50" s="18"/>
      <c r="H50" s="18"/>
    </row>
    <row r="55" spans="2:13" x14ac:dyDescent="0.2">
      <c r="D55" s="91" t="s">
        <v>62</v>
      </c>
      <c r="E55" s="91"/>
      <c r="F55" s="92"/>
      <c r="G55" s="91" t="s">
        <v>63</v>
      </c>
      <c r="H55" s="91"/>
      <c r="I55" s="91"/>
    </row>
    <row r="56" spans="2:13" x14ac:dyDescent="0.2">
      <c r="D56" s="91" t="s">
        <v>64</v>
      </c>
      <c r="E56" s="91"/>
      <c r="F56" s="92"/>
      <c r="G56" s="91" t="s">
        <v>65</v>
      </c>
      <c r="H56" s="91"/>
      <c r="I56" s="91"/>
    </row>
    <row r="57" spans="2:13" x14ac:dyDescent="0.2">
      <c r="D57" s="91" t="s">
        <v>66</v>
      </c>
      <c r="E57" s="91"/>
      <c r="F57" s="92"/>
      <c r="G57" s="91" t="s">
        <v>67</v>
      </c>
      <c r="H57" s="91"/>
      <c r="I57" s="91"/>
    </row>
  </sheetData>
  <mergeCells count="28">
    <mergeCell ref="D55:E55"/>
    <mergeCell ref="G55:I55"/>
    <mergeCell ref="D56:E56"/>
    <mergeCell ref="G56:I56"/>
    <mergeCell ref="D57:E57"/>
    <mergeCell ref="G57:I57"/>
    <mergeCell ref="B48:F48"/>
    <mergeCell ref="K3:K5"/>
    <mergeCell ref="L3:M3"/>
    <mergeCell ref="L4:L5"/>
    <mergeCell ref="M4:M5"/>
    <mergeCell ref="B6:D6"/>
    <mergeCell ref="J6:K6"/>
    <mergeCell ref="C7:D7"/>
    <mergeCell ref="B27:F27"/>
    <mergeCell ref="B29:D29"/>
    <mergeCell ref="C30:D30"/>
    <mergeCell ref="B46:F4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User</cp:lastModifiedBy>
  <dcterms:created xsi:type="dcterms:W3CDTF">2020-08-06T19:52:58Z</dcterms:created>
  <dcterms:modified xsi:type="dcterms:W3CDTF">2022-07-22T03:09:55Z</dcterms:modified>
</cp:coreProperties>
</file>